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0425" firstSheet="17" activeTab="21"/>
  </bookViews>
  <sheets>
    <sheet name="جدول 01-11 Table" sheetId="1" r:id="rId1"/>
    <sheet name="جدول 02-11 Table" sheetId="2" r:id="rId2"/>
    <sheet name="جدول 03-11 Table " sheetId="3" r:id="rId3"/>
    <sheet name="جدول 04-11 Table " sheetId="4" r:id="rId4"/>
    <sheet name="جدول 05-11 Table" sheetId="5" r:id="rId5"/>
    <sheet name="جدول  06-11 Table" sheetId="6" r:id="rId6"/>
    <sheet name="جدول 07-11 Table" sheetId="7" r:id="rId7"/>
    <sheet name="جدول 08-11 Table" sheetId="8" r:id="rId8"/>
    <sheet name="جدول 09-11 Table" sheetId="9" r:id="rId9"/>
    <sheet name="جدول 10-11 Table" sheetId="10" r:id="rId10"/>
    <sheet name="جدول 11-11 Table" sheetId="11" r:id="rId11"/>
    <sheet name="جدول 12-11 Table" sheetId="12" r:id="rId12"/>
    <sheet name="جدول 13-11 Table" sheetId="13" r:id="rId13"/>
    <sheet name="جدول 14-11 Table" sheetId="14" r:id="rId14"/>
    <sheet name="جدول 15-11 Table" sheetId="15" r:id="rId15"/>
    <sheet name="جدول  16-11   Table" sheetId="16" r:id="rId16"/>
    <sheet name="جدول  17-11 Table" sheetId="17" r:id="rId17"/>
    <sheet name="جدول 18-11 Table " sheetId="18" r:id="rId18"/>
    <sheet name="جدول  19-11 Table  " sheetId="19" r:id="rId19"/>
    <sheet name="جدول  20-11 Table" sheetId="20" r:id="rId20"/>
    <sheet name="جدول  21-11 Table" sheetId="21" r:id="rId21"/>
    <sheet name="جدول  22-11 Table " sheetId="22" r:id="rId22"/>
    <sheet name="Sheet4" sheetId="23" r:id="rId23"/>
  </sheets>
  <definedNames>
    <definedName name="_xlnm.Print_Area" localSheetId="5">'جدول  06-11 Table'!$A$1:$E$16</definedName>
    <definedName name="_xlnm.Print_Area" localSheetId="15">'جدول  16-11   Table'!$A$1:$J$20</definedName>
    <definedName name="_xlnm.Print_Area" localSheetId="16">'جدول  17-11 Table'!$A$1:$E$23</definedName>
    <definedName name="_xlnm.Print_Area" localSheetId="18">'جدول  19-11 Table  '!$A$1:$H$21</definedName>
    <definedName name="_xlnm.Print_Area" localSheetId="19">'جدول  20-11 Table'!$A$1:$E$18</definedName>
    <definedName name="_xlnm.Print_Area" localSheetId="20">'جدول  21-11 Table'!$A$1:$E$19</definedName>
    <definedName name="_xlnm.Print_Area" localSheetId="21">'جدول  22-11 Table '!$A$1:$D$21</definedName>
    <definedName name="_xlnm.Print_Area" localSheetId="0">'جدول 01-11 Table'!$A$1:$M$14</definedName>
    <definedName name="_xlnm.Print_Area" localSheetId="1">'جدول 02-11 Table'!$A$1:$I$15</definedName>
    <definedName name="_xlnm.Print_Area" localSheetId="2">'جدول 03-11 Table '!$A$1:$J$24</definedName>
    <definedName name="_xlnm.Print_Area" localSheetId="3">'جدول 04-11 Table '!$A$1:$J$24</definedName>
    <definedName name="_xlnm.Print_Area" localSheetId="4">'جدول 05-11 Table'!$A$1:$G$14</definedName>
    <definedName name="_xlnm.Print_Area" localSheetId="6">'جدول 07-11 Table'!$A$1:$E$20</definedName>
    <definedName name="_xlnm.Print_Area" localSheetId="7">'جدول 08-11 Table'!$A$1:$E$15</definedName>
    <definedName name="_xlnm.Print_Area" localSheetId="8">'جدول 09-11 Table'!$A$1:$L$18</definedName>
    <definedName name="_xlnm.Print_Area" localSheetId="9">'جدول 10-11 Table'!$A$1:$J$23</definedName>
    <definedName name="_xlnm.Print_Area" localSheetId="10">'جدول 11-11 Table'!$A$1:$E$14</definedName>
    <definedName name="_xlnm.Print_Area" localSheetId="11">'جدول 12-11 Table'!$A$1:$E$40</definedName>
    <definedName name="_xlnm.Print_Area" localSheetId="12">'جدول 13-11 Table'!$A$1:$E$31</definedName>
    <definedName name="_xlnm.Print_Area" localSheetId="13">'جدول 14-11 Table'!$A$1:$C$22</definedName>
    <definedName name="_xlnm.Print_Area" localSheetId="14">'جدول 15-11 Table'!$A$1:$E$25</definedName>
    <definedName name="_xlnm.Print_Area" localSheetId="17">'جدول 18-11 Table '!$A$1:$K$14</definedName>
  </definedNames>
  <calcPr fullCalcOnLoad="1"/>
</workbook>
</file>

<file path=xl/sharedStrings.xml><?xml version="1.0" encoding="utf-8"?>
<sst xmlns="http://schemas.openxmlformats.org/spreadsheetml/2006/main" count="783" uniqueCount="472">
  <si>
    <t>حركة المسافرين في مطار آل مكتوم الدولي حسب النوع والشهر</t>
  </si>
  <si>
    <t>Passengers' Movement at Al Maktoum International by Type and Month</t>
  </si>
  <si>
    <t xml:space="preserve"> </t>
  </si>
  <si>
    <t>جدول ( 04 - 11 ) Table</t>
  </si>
  <si>
    <t>البيـــــان</t>
  </si>
  <si>
    <t>قادمون*</t>
  </si>
  <si>
    <t>%</t>
  </si>
  <si>
    <t>مغـادرون*</t>
  </si>
  <si>
    <t>عابــرون</t>
  </si>
  <si>
    <t>المجموع</t>
  </si>
  <si>
    <t>Title</t>
  </si>
  <si>
    <t>Arrivals*</t>
  </si>
  <si>
    <t>Departures*</t>
  </si>
  <si>
    <t>Transit</t>
  </si>
  <si>
    <t>Total</t>
  </si>
  <si>
    <t xml:space="preserve">ينايــر </t>
  </si>
  <si>
    <t xml:space="preserve"> -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</si>
  <si>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</si>
  <si>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</si>
  <si>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</si>
  <si>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</si>
  <si>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</si>
  <si>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</si>
  <si>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</si>
  <si>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</si>
  <si>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</si>
  <si>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</si>
  <si>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</si>
  <si>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</si>
  <si>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</si>
  <si>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</si>
  <si>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</si>
  <si>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</si>
  <si>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</si>
  <si>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</si>
  <si>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</si>
  <si>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</si>
  <si>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</si>
  <si>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</si>
  <si>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</si>
  <si>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المصدر :  هيئة دبي للطيران المدني </t>
  </si>
  <si>
    <t>Source :  Dubai Civil Aviation Authority</t>
  </si>
  <si>
    <t>إجمالي أطوال الطرق حسب التصنيف الوظيفي و نوع المسار - إمارة دبي</t>
  </si>
  <si>
    <t>Total Lines' Length by Functional Classification and Carriage Way Type - Emirate of Dubai</t>
  </si>
  <si>
    <t>جــدول ( 15 - 11 )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</si>
  <si>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</si>
  <si>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</si>
  <si>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</si>
  <si>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</si>
  <si>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(كم)
(km) Length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</si>
  <si>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</si>
  <si>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</si>
  <si>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</si>
  <si>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</si>
  <si>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</si>
  <si>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</si>
  <si>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</si>
  <si>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</si>
  <si>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</si>
  <si>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</si>
  <si>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</si>
  <si>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</si>
  <si>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 / تجارية</t>
  </si>
  <si>
    <t>Local Industrial/ Commercial</t>
  </si>
  <si>
    <t>طرق محلية سكنية</t>
  </si>
  <si>
    <t>Local Residential</t>
  </si>
  <si>
    <t>المصدر: هيئة الطرق والمواصلات</t>
  </si>
  <si>
    <t>Source: Roads and Transport Authority</t>
  </si>
  <si>
    <t>البضائع غير المعبأة بالحاويات التي تم تسليمها في ميناء جبل علي</t>
  </si>
  <si>
    <t>Non Containers Goods Handled at Jebel Ali Port</t>
  </si>
  <si>
    <t>جـــدول ( 07 - 11 ) Table</t>
  </si>
  <si>
    <t>البيــــــــــان</t>
  </si>
  <si>
    <t>التفريغ</t>
  </si>
  <si>
    <t>Discharge</t>
  </si>
  <si>
    <t>شحنات سائبة (طن متري)</t>
  </si>
  <si>
    <t>Break Bulk (Metric Tons)</t>
  </si>
  <si>
    <t>شحنات صب (طن متري)</t>
  </si>
  <si>
    <t>Bulk (Metric Tons)</t>
  </si>
  <si>
    <t>مركبات (عدد)</t>
  </si>
  <si>
    <t>Vehicles (Number)</t>
  </si>
  <si>
    <t>الدواجن (رأس)</t>
  </si>
  <si>
    <t>Live Stock (Head)</t>
  </si>
  <si>
    <t>التحميل</t>
  </si>
  <si>
    <t>Load</t>
  </si>
  <si>
    <t>المصدر: موانئ دبي العالمية</t>
  </si>
  <si>
    <t xml:space="preserve">Source: Dubai Ports World </t>
  </si>
  <si>
    <t>الحاويات التي تم تسليمها في ميناء جبل علي</t>
  </si>
  <si>
    <t>Containers Handled at Jebel Ali Port</t>
  </si>
  <si>
    <t>جـــدول ( 06 - 11 ) Table</t>
  </si>
  <si>
    <t>(  Unit: 20 Foot Equivalent Units    الوحدة:  بمقياس حاوية 20 قدم )</t>
  </si>
  <si>
    <t>حاويات مفرغة</t>
  </si>
  <si>
    <t>Discharged Containers</t>
  </si>
  <si>
    <t>حاويات مشحونة (محملة)</t>
  </si>
  <si>
    <t>Loaded Containers</t>
  </si>
  <si>
    <t>حاويات أخرى*</t>
  </si>
  <si>
    <t>Other Containers*</t>
  </si>
  <si>
    <t xml:space="preserve">المجموع </t>
  </si>
  <si>
    <t>* تشمل نقل حاويات إضافية على متن السفن التي قد تحدث أثناء العمليات الاعتيادية</t>
  </si>
  <si>
    <t>* Including additional containers shifting on shipboard that may occur during normal operations</t>
  </si>
  <si>
    <t xml:space="preserve">المصدر: موانئ دبي العالمية </t>
  </si>
  <si>
    <t>الشاحنات المغادرة من إمارة دبي حسب الدول</t>
  </si>
  <si>
    <t>Trucks Departing from the Emirate of Dubai by Destinations</t>
  </si>
  <si>
    <t>الـــــدول</t>
  </si>
  <si>
    <t>Country</t>
  </si>
  <si>
    <t>البحرين</t>
  </si>
  <si>
    <t>-</t>
  </si>
  <si>
    <t>Bahrain</t>
  </si>
  <si>
    <t>مصر</t>
  </si>
  <si>
    <t>Egypt</t>
  </si>
  <si>
    <t>العراق</t>
  </si>
  <si>
    <t>Iraq</t>
  </si>
  <si>
    <t>الكويت</t>
  </si>
  <si>
    <t>Kuwait</t>
  </si>
  <si>
    <t>لبنان</t>
  </si>
  <si>
    <t>Lebanon</t>
  </si>
  <si>
    <t>ليبيا</t>
  </si>
  <si>
    <t>Libya</t>
  </si>
  <si>
    <t>عمـان</t>
  </si>
  <si>
    <t>Oman</t>
  </si>
  <si>
    <t>قطــر</t>
  </si>
  <si>
    <t>Qatar</t>
  </si>
  <si>
    <t>السعودية</t>
  </si>
  <si>
    <t>Saudi Arabia</t>
  </si>
  <si>
    <t>السودان</t>
  </si>
  <si>
    <t>Sudan</t>
  </si>
  <si>
    <t>سوريا</t>
  </si>
  <si>
    <t>Syria</t>
  </si>
  <si>
    <t>تركيا</t>
  </si>
  <si>
    <t>Turkey</t>
  </si>
  <si>
    <t>اليمن</t>
  </si>
  <si>
    <t>Yemen</t>
  </si>
  <si>
    <t>الأردن</t>
  </si>
  <si>
    <t>Jordan</t>
  </si>
  <si>
    <t>أخـرى</t>
  </si>
  <si>
    <t>Other</t>
  </si>
  <si>
    <t>المصدر : جمارك دبي</t>
  </si>
  <si>
    <t>Source : Dubai Customs</t>
  </si>
  <si>
    <t>حافلات النقل العام حسب الركاب والخطوط -  إمارة دبي</t>
  </si>
  <si>
    <t>Public Transport Buses by Passengers and Lines - Emirate of Dubai</t>
  </si>
  <si>
    <t>جــدول ( 17 - 11 ) Table</t>
  </si>
  <si>
    <t>(الركاب بالألف  000 Passengers)</t>
  </si>
  <si>
    <t>الخدمة</t>
  </si>
  <si>
    <t>Service</t>
  </si>
  <si>
    <t>الخطوط
Lines</t>
  </si>
  <si>
    <t>*الحافلات
Buses*</t>
  </si>
  <si>
    <t>الركاب
Passengers</t>
  </si>
  <si>
    <t>النقل العام</t>
  </si>
  <si>
    <t>Urban</t>
  </si>
  <si>
    <t>المغذية</t>
  </si>
  <si>
    <t>Feeder</t>
  </si>
  <si>
    <t>عبر المدن</t>
  </si>
  <si>
    <t>Intercity</t>
  </si>
  <si>
    <t>*  لا تشمل الخدمات الأخرى (التجاري، أوصلني، التدريب، الاحتياطي)</t>
  </si>
  <si>
    <t>* Excluding Other Services (Comercial, Awselni, Training, Onhold)</t>
  </si>
  <si>
    <t xml:space="preserve">  المصدر : هيئة الطرق والمواصلات</t>
  </si>
  <si>
    <t xml:space="preserve">  Source : Roads and Transport Authority</t>
  </si>
  <si>
    <t xml:space="preserve">حركة الشحن في مطارات دبي </t>
  </si>
  <si>
    <t>Freight Movement at Dubai Airports</t>
  </si>
  <si>
    <t>جـــدول ( 05 - 11 )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</si>
  <si>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</si>
  <si>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</si>
  <si>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</si>
  <si>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</si>
  <si>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</si>
  <si>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Discharged (in Tons)</t>
  </si>
  <si>
    <t>Uplifted  (in Tons)</t>
  </si>
  <si>
    <t>…</t>
  </si>
  <si>
    <t>حركة الطائرات في مطار دبي الدولي حسب النـوع</t>
  </si>
  <si>
    <t>Aircrafts' Movement at Dubai International Airport by Nature</t>
  </si>
  <si>
    <t>جـــدول ( 01 - 11 ) Table</t>
  </si>
  <si>
    <t>الرحلات النظامية Scheduled Flights</t>
  </si>
  <si>
    <t>الرحلات غير النظامية   Non-Scheduled Flights</t>
  </si>
  <si>
    <t>الطائرات العسكرية  Military Aircrafts</t>
  </si>
  <si>
    <t xml:space="preserve">المجموع  العام  Grand Total </t>
  </si>
  <si>
    <t>قادمة
In</t>
  </si>
  <si>
    <t>مغادرة
 Out</t>
  </si>
  <si>
    <t>المجموع
Total</t>
  </si>
  <si>
    <t>3,643*</t>
  </si>
  <si>
    <t>3,585*</t>
  </si>
  <si>
    <t>7,228*</t>
  </si>
  <si>
    <t>* انخفاض الرحلات نظرا لإغلاق مدرج المطار لإجراءات الصيانة</t>
  </si>
  <si>
    <t>* The reduction of flights was due to closure of runway for maintenance purposes</t>
  </si>
  <si>
    <t>حركة المسافرين في مطار دبي الدولي حسب النوع والشهر</t>
  </si>
  <si>
    <t>Passengers' Movement at Dubai International Airport by Type and Month</t>
  </si>
  <si>
    <t>جدول ( 03 - 11 ) Table</t>
  </si>
  <si>
    <t>حركة المسافرين في مطارات دبي</t>
  </si>
  <si>
    <t>Passengers' Movement at Dubai Airports</t>
  </si>
  <si>
    <t>جـــدول ( 02 - 11 ) Table</t>
  </si>
  <si>
    <t>رحلات ركاب الحافلات حسب الشهور* - إمارة دبي</t>
  </si>
  <si>
    <t>Bus Passengers' Trips by Months* - Emirate of Dubai</t>
  </si>
  <si>
    <t>جــدول ( 16 - 11 ) Table</t>
  </si>
  <si>
    <t>البيان</t>
  </si>
  <si>
    <t>يناير</t>
  </si>
  <si>
    <t>إبريل</t>
  </si>
  <si>
    <t>مايو</t>
  </si>
  <si>
    <t>يونيو</t>
  </si>
  <si>
    <t>يوليو</t>
  </si>
  <si>
    <t>ديسمبر</t>
  </si>
  <si>
    <t xml:space="preserve"> * تشمل رحلات حافلات النقل العام والمغذية وعبر المدن</t>
  </si>
  <si>
    <t xml:space="preserve">    * Including Urban, Feeder and Intercity Buses trips</t>
  </si>
  <si>
    <t xml:space="preserve">    Source: Roads and Transport Authority</t>
  </si>
  <si>
    <t>رحلات ركاب المترو حسب الخطوط
Metro Passengers' Trips by Lines</t>
  </si>
  <si>
    <t>جـــدول ( 11 - 11 ) Table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</si>
  <si>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</si>
  <si>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</si>
  <si>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</si>
  <si>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</si>
  <si>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</si>
  <si>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</si>
  <si>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</si>
  <si>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</si>
  <si>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</si>
  <si>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</si>
  <si>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</si>
  <si>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</si>
  <si>
    <t>*رحلات ركاب المترو حسب المحطة - الخط الأحمر</t>
  </si>
  <si>
    <t>Metro Passengers' Trips by Station - Red Line*</t>
  </si>
  <si>
    <t>المحطة</t>
  </si>
  <si>
    <t>Station</t>
  </si>
  <si>
    <t>الراشدية</t>
  </si>
  <si>
    <t>Rashidiya</t>
  </si>
  <si>
    <t>طيران الإمارات</t>
  </si>
  <si>
    <t>Airport Terminal 3</t>
  </si>
  <si>
    <t>المطار- مبنى رقم 3</t>
  </si>
  <si>
    <t>Deira City Centre</t>
  </si>
  <si>
    <t>المطار- مبنى رقم 1</t>
  </si>
  <si>
    <t>Al Rigga</t>
  </si>
  <si>
    <t>جي جي كو</t>
  </si>
  <si>
    <t>Union - Red Line</t>
  </si>
  <si>
    <t>ديرة سيتي سنتر</t>
  </si>
  <si>
    <t>Burjuman - Red Line</t>
  </si>
  <si>
    <t>الرقة</t>
  </si>
  <si>
    <t>Al Jafiliya</t>
  </si>
  <si>
    <t>الاتحاد - الخط الأحمر</t>
  </si>
  <si>
    <t>Financial Centre</t>
  </si>
  <si>
    <t>برجمان - الخط الأحمر</t>
  </si>
  <si>
    <t>Mall of the Emirates</t>
  </si>
  <si>
    <t>بنك أبوظبي التجاري</t>
  </si>
  <si>
    <t>Nakheel Harbour and Tower</t>
  </si>
  <si>
    <t>الجافلية</t>
  </si>
  <si>
    <t>Burj Khalifa/ Dubai Mall</t>
  </si>
  <si>
    <t>المركز التجاري العالمي</t>
  </si>
  <si>
    <t>Emirates</t>
  </si>
  <si>
    <t>أبراج الإمارات</t>
  </si>
  <si>
    <t>Airport Terminal 1</t>
  </si>
  <si>
    <t>المركز المالي</t>
  </si>
  <si>
    <t>GGICO</t>
  </si>
  <si>
    <t>برج خليفة/دبي مول</t>
  </si>
  <si>
    <t>الخليج التجاري</t>
  </si>
  <si>
    <t>World Trade Centre</t>
  </si>
  <si>
    <t>نور بنك</t>
  </si>
  <si>
    <t>Emirates Towers</t>
  </si>
  <si>
    <t xml:space="preserve"> بنك الخليج الأول</t>
  </si>
  <si>
    <t>Noor Bank</t>
  </si>
  <si>
    <t>مول الإمارات</t>
  </si>
  <si>
    <t>Dubai Internet City</t>
  </si>
  <si>
    <t>شرف دي جي</t>
  </si>
  <si>
    <t>مدينة دبي للانترنت</t>
  </si>
  <si>
    <t>Ibn Battuta</t>
  </si>
  <si>
    <t>نخيل</t>
  </si>
  <si>
    <t>Business Bay</t>
  </si>
  <si>
    <t>داماك العقارية</t>
  </si>
  <si>
    <t>أبراج بحيرات جميرا</t>
  </si>
  <si>
    <t>Sharaf DG</t>
  </si>
  <si>
    <t>نخيل هاربر اند تاور</t>
  </si>
  <si>
    <t>Nakheel</t>
  </si>
  <si>
    <t>ابن بطوطة</t>
  </si>
  <si>
    <t>Jumeirah Lakes Towers</t>
  </si>
  <si>
    <t>الطاقة</t>
  </si>
  <si>
    <t>Energy</t>
  </si>
  <si>
    <t>دانوب</t>
  </si>
  <si>
    <t>Danube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</si>
  <si>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الأحمر في سبتمبر 2009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</si>
  <si>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Red Line was opened on September 2009 </t>
    </r>
  </si>
  <si>
    <t>سيارات الأجرة وعدد الرحلات حسب الشركات الناقلة - إمارة دبي</t>
  </si>
  <si>
    <t>Taxi and Number of Trips by Carrier Company - Emirate of Dubai</t>
  </si>
  <si>
    <t>جــدول ( 18 - 11 ) Table</t>
  </si>
  <si>
    <t>النوع</t>
  </si>
  <si>
    <t>Type</t>
  </si>
  <si>
    <t>عدد الرحلات
Number of 
Trips</t>
  </si>
  <si>
    <t>عدد السيارات 
 Number of
 Cars</t>
  </si>
  <si>
    <t>عدد السيارات 
 Number of 
Cars</t>
  </si>
  <si>
    <t>مؤسسة تاكسي دبي</t>
  </si>
  <si>
    <t>Dubai Taxi Corporation</t>
  </si>
  <si>
    <t>كارس تاكسي</t>
  </si>
  <si>
    <t>Cars Taxi</t>
  </si>
  <si>
    <t>التاكسي الوطني</t>
  </si>
  <si>
    <t>National Taxi</t>
  </si>
  <si>
    <t>مترو تاكسي</t>
  </si>
  <si>
    <t>Metro Taxi</t>
  </si>
  <si>
    <t>تاكسي العربية</t>
  </si>
  <si>
    <t>Arabia Taxi</t>
  </si>
  <si>
    <t xml:space="preserve">المجمــوع </t>
  </si>
  <si>
    <t xml:space="preserve">عدد السفن القادمة لموانئ دبي حسب النوع </t>
  </si>
  <si>
    <t>Number of Vessels Calling to Dubai Ports by Type</t>
  </si>
  <si>
    <t>جـــدول ( 08 - 11 ) Table</t>
  </si>
  <si>
    <t>نوع السفينة</t>
  </si>
  <si>
    <t>Vessel Type</t>
  </si>
  <si>
    <t>سفن الحاويات</t>
  </si>
  <si>
    <t>Containers Vessels</t>
  </si>
  <si>
    <t>سفن الشحن العامة</t>
  </si>
  <si>
    <t>General Cargo Vessels</t>
  </si>
  <si>
    <t>سفن الرورو</t>
  </si>
  <si>
    <t xml:space="preserve">RORO Vessels </t>
  </si>
  <si>
    <t>مسافرين</t>
  </si>
  <si>
    <t xml:space="preserve">Passengers </t>
  </si>
  <si>
    <t>أخــــرى</t>
  </si>
  <si>
    <t>المجمــــوع</t>
  </si>
  <si>
    <t>مخالفات السير المرورية المسجلة حسب النوع - إمارة دبي</t>
  </si>
  <si>
    <t xml:space="preserve">Traffic Violations Registered by Type - Emirate of Dubai 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</si>
  <si>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</si>
  <si>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</si>
  <si>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</si>
  <si>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</si>
  <si>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</si>
  <si>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</si>
  <si>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</si>
  <si>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</si>
  <si>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</si>
  <si>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</si>
  <si>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</si>
  <si>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</si>
  <si>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</si>
  <si>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</si>
  <si>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</si>
  <si>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</si>
  <si>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</si>
  <si>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المصدر : القيادة العامة لشرطة دبي / الإدارة العامة للمرور</t>
  </si>
  <si>
    <t>Source : Dubai Police General Headquarters/ General Traffic Department</t>
  </si>
  <si>
    <t>خطوط الإنترنت حسب النوع - إمارة دبي</t>
  </si>
  <si>
    <t>Internet Lines by Type - Emirate of Dubai</t>
  </si>
  <si>
    <t xml:space="preserve">    جـــدول ( 21 - 11 ) Table</t>
  </si>
  <si>
    <t>البيـــــان
Title</t>
  </si>
  <si>
    <t>خطوط رجال الأعمال</t>
  </si>
  <si>
    <t>خطوط القطاع السكني</t>
  </si>
  <si>
    <t xml:space="preserve">Business 
</t>
  </si>
  <si>
    <t xml:space="preserve">Residential 
</t>
  </si>
  <si>
    <t>المصدر : هيئة تنظيم الإتصالات (دو واتصالات)</t>
  </si>
  <si>
    <t>* Broadband Subscriptions includes stand alone (internet only) , double play (internet + dial up) ,
    triple play ( Tv + internet + dial up)</t>
  </si>
  <si>
    <t>خطوط الهاتف  - إمارة دبي</t>
  </si>
  <si>
    <t>Telephone Lines -Emirate of Dubai</t>
  </si>
  <si>
    <t>البيـــــــــان</t>
  </si>
  <si>
    <t>عدد خطوط الهاتف المتحرك الفعالة</t>
  </si>
  <si>
    <t>Number of Mobile Telephone Active Lines</t>
  </si>
  <si>
    <t>عدد خطوط الهاتف الثابت</t>
  </si>
  <si>
    <t xml:space="preserve">Number of Telephone Lines </t>
  </si>
  <si>
    <t>المصدر : هيئة تنظيم الاتصالات (دو واتصالات)</t>
  </si>
  <si>
    <t>Source:  Telecommunications Regulatory Authority (Du &amp; Etisalat)</t>
  </si>
  <si>
    <t xml:space="preserve">* Including transfer passengers :Passengers flying into airport on one aircraft and departing on a second aircraft without breaking their journey </t>
  </si>
  <si>
    <t xml:space="preserve">*  يشمل المتنقلون :المسافرين من وجهة واحدة والذاهبين إلى وجهة أخرى مع شركة طيران أخرى أو شركة الطيران نفسها دون المرور عبر الإجراءات الجمركية 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</si>
  <si>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</si>
  <si>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>خطوط النطاق العريض*     *Broadband</t>
  </si>
  <si>
    <t xml:space="preserve">* خطوط النطاق العريض تشمل مشتركي الباقة الأولى (إنترنت فقط)، الباقة الثنائية (إنترنت + الخط الثابت)، 
 الباقة الثلاثية ( التلفاز + إنترنت + الخط الثابت)   </t>
  </si>
  <si>
    <t>أسطول ورحلات ركاب النقل البحري حسب الشهور - إمارة دبي</t>
  </si>
  <si>
    <t>Fleet and Passenger's Trips by Months - Emirate of Dubai</t>
  </si>
  <si>
    <t>جـــدول (10 - 11 ) Table</t>
  </si>
  <si>
    <t>الشهر</t>
  </si>
  <si>
    <t>الباص المائي
Water Bus</t>
  </si>
  <si>
    <t xml:space="preserve"> العبرات*
*Abra</t>
  </si>
  <si>
    <t xml:space="preserve"> التاكسي المائي
Water Taxi</t>
  </si>
  <si>
    <t xml:space="preserve"> الفيري
Ferry</t>
  </si>
  <si>
    <t>Month</t>
  </si>
  <si>
    <t>عدد الأسطول
Number of Fleet</t>
  </si>
  <si>
    <t>عدد رحلات الركاب
Number of Passenger's Trips</t>
  </si>
  <si>
    <t>* تشمل كل من (عبرات المحرك / المجداف / الكهربائية)</t>
  </si>
  <si>
    <t>* Including all of the (Abra Engine \ Paddle)</t>
  </si>
  <si>
    <t>جـــدول ( 09 - 11 ) Table</t>
  </si>
  <si>
    <t>قادمون</t>
  </si>
  <si>
    <t>Arrivals</t>
  </si>
  <si>
    <t>مغـادرون</t>
  </si>
  <si>
    <t>Departures</t>
  </si>
  <si>
    <t>حركة الركاب في موانىء دبي البحرية*</t>
  </si>
  <si>
    <t>Passengers' Movement at Dubai Sea Ports*</t>
  </si>
  <si>
    <t>السنوات 
Years</t>
  </si>
  <si>
    <t>**ميناء راشد
Rashid Port**</t>
  </si>
  <si>
    <t>المجموع العام
Grand Total</t>
  </si>
  <si>
    <t>** يشمل ميناء الحوض الجاف</t>
  </si>
  <si>
    <t>* لا يشمل الملاحين</t>
  </si>
  <si>
    <t>ميناء الحمرية
Hamriya Port</t>
  </si>
  <si>
    <t>ميناء الشندغة
Shandagha Port</t>
  </si>
  <si>
    <t>ميناء جبل علي
Jebel Ali Port</t>
  </si>
  <si>
    <t>** Including Dry Dock Port</t>
  </si>
  <si>
    <t>* Excluding Crew</t>
  </si>
  <si>
    <t>*** The Data not available</t>
  </si>
  <si>
    <t>***2014</t>
  </si>
  <si>
    <t xml:space="preserve">*** البيانات غير متوفرة </t>
  </si>
  <si>
    <t>رحلات ركاب المترو حسب المحطة - الخط الأخضر*
*Metro Passengers' Trips by Station - Green Line</t>
  </si>
  <si>
    <t xml:space="preserve">     جـــدول ( 13 - 11 ) Table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</si>
  <si>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</si>
  <si>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</si>
  <si>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</si>
  <si>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</si>
  <si>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</si>
  <si>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</si>
  <si>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</si>
  <si>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</si>
  <si>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</si>
  <si>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</si>
  <si>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</si>
  <si>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</si>
  <si>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</si>
  <si>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</si>
  <si>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</si>
  <si>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</si>
  <si>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</si>
  <si>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</si>
  <si>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</si>
  <si>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</si>
  <si>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</si>
  <si>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</si>
  <si>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</si>
  <si>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</si>
  <si>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</si>
  <si>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</si>
  <si>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</si>
  <si>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</si>
  <si>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</si>
  <si>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</si>
  <si>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</si>
  <si>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</si>
  <si>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</si>
  <si>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</si>
  <si>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</si>
  <si>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</si>
  <si>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</si>
  <si>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Al Jadaf</t>
  </si>
  <si>
    <t>الخور</t>
  </si>
  <si>
    <t>Creek</t>
  </si>
  <si>
    <t>( 2015 - 2013 )</t>
  </si>
  <si>
    <t>( 2015 )</t>
  </si>
  <si>
    <r>
      <t>( 2015 )</t>
    </r>
    <r>
      <rPr>
        <b/>
        <sz val="2"/>
        <rFont val="WinSoft Pro"/>
        <family val="2"/>
      </rPr>
      <t>'</t>
    </r>
  </si>
  <si>
    <t>الإمارات العربية المتحدة للصرافة</t>
  </si>
  <si>
    <t>Abu Dhabi Commercial Bank</t>
  </si>
  <si>
    <t>FGB</t>
  </si>
  <si>
    <t>DAMAC Properties</t>
  </si>
  <si>
    <t>UAE Exchange</t>
  </si>
  <si>
    <t>تاكسي المدينة</t>
  </si>
  <si>
    <t>هلا تاكسي كارس</t>
  </si>
  <si>
    <t>هلا تاكسي دبي</t>
  </si>
  <si>
    <t>Hala Taxi Cars</t>
  </si>
  <si>
    <t>Hala Taxi Dubai</t>
  </si>
  <si>
    <t xml:space="preserve">     جـــدول ( 14 - 11 ) Table</t>
  </si>
  <si>
    <t>جميرا بيتش ريزدنس 1</t>
  </si>
  <si>
    <t>جميرا بيتش ريزدنس 2</t>
  </si>
  <si>
    <t>مارينا مول</t>
  </si>
  <si>
    <t>مرسى دبي</t>
  </si>
  <si>
    <t>أبراج مارينا</t>
  </si>
  <si>
    <t>الميناء السياحي</t>
  </si>
  <si>
    <t>مدينة دبي للإعلام</t>
  </si>
  <si>
    <t>نخلة جميرا</t>
  </si>
  <si>
    <t>الصفوح</t>
  </si>
  <si>
    <t>قرية المعرفة</t>
  </si>
  <si>
    <t xml:space="preserve">رحلات ركاب الترام*
*Tram Passengers' Trips </t>
  </si>
  <si>
    <t>Jumeirah Beach Residence 1</t>
  </si>
  <si>
    <t>Jumeirah Beach Residence 2</t>
  </si>
  <si>
    <t>Dubai Marina Mall</t>
  </si>
  <si>
    <t>Dubai Marina</t>
  </si>
  <si>
    <t>Marina Towers</t>
  </si>
  <si>
    <t>Mina Seyahi</t>
  </si>
  <si>
    <t>Media City</t>
  </si>
  <si>
    <t>Palm Jumeirah</t>
  </si>
  <si>
    <t>Knowledge Village</t>
  </si>
  <si>
    <t>Al Sufouh</t>
  </si>
  <si>
    <t>جــدول ( 19 - 11 ) Table</t>
  </si>
  <si>
    <t>جـــدول ( 20 - 11 ) Table</t>
  </si>
  <si>
    <t xml:space="preserve">    جـــدول ( 22 - 11 ) Table</t>
  </si>
  <si>
    <t xml:space="preserve"> جـــدول ( 12 - 11 ) Table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</si>
  <si>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الأخضر في سبتمبر 2011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</si>
  <si>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Green Line was Opened on September 2011</t>
    </r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</si>
  <si>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الترام في نوفمبر 2014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</si>
  <si>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Tram started on November 2014</t>
    </r>
  </si>
  <si>
    <t>City Taxi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</si>
</sst>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mmm\ d\,\ yyyy"/>
    <numFmt numFmtId="174" formatCode="#,##0.########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Myriad Pro"/>
      <family val="2"/>
    </font>
    <font>
      <sz val="10"/>
      <name val="GE SS Text Light"/>
      <family val="1"/>
    </font>
    <font>
      <sz val="11"/>
      <name val="WinSoft Pro"/>
      <family val="2"/>
    </font>
    <font>
      <b/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GE SS Text Light"/>
      <family val="1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WinSoft Pro"/>
      <family val="2"/>
    </font>
    <font>
      <b/>
      <sz val="13"/>
      <color indexed="8"/>
      <name val="WinSoft Pro"/>
      <family val="2"/>
    </font>
    <font>
      <b/>
      <sz val="12"/>
      <color indexed="8"/>
      <name val="WinSoft Pro"/>
      <family val="2"/>
    </font>
    <font>
      <sz val="9"/>
      <color indexed="8"/>
      <name val="WinSoft Pro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name val="Myriad Pro"/>
      <family val="2"/>
    </font>
    <font>
      <b/>
      <sz val="11"/>
      <name val="Myriad Pro"/>
      <family val="2"/>
    </font>
    <font>
      <b/>
      <sz val="12"/>
      <name val="WinSoft Pro"/>
      <family val="2"/>
    </font>
    <font>
      <sz val="12"/>
      <name val="WinSoft Pro"/>
      <family val="2"/>
    </font>
    <font>
      <b/>
      <sz val="14"/>
      <name val="WinSoft Pro"/>
      <family val="2"/>
    </font>
    <font>
      <b/>
      <sz val="10"/>
      <color indexed="10"/>
      <name val="WinSoft Pro"/>
      <family val="2"/>
    </font>
    <font>
      <sz val="9"/>
      <name val="Arial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b/>
      <u val="single"/>
      <sz val="11"/>
      <name val="WinSoft Pro"/>
      <family val="2"/>
    </font>
    <font>
      <sz val="9"/>
      <color indexed="8"/>
      <name val="Calibri"/>
      <family val="2"/>
    </font>
    <font>
      <b/>
      <sz val="9"/>
      <color indexed="8"/>
      <name val="WinSoft Pro"/>
      <family val="2"/>
    </font>
    <font>
      <b/>
      <sz val="9"/>
      <color indexed="8"/>
      <name val="Tahoma"/>
      <family val="2"/>
    </font>
    <font>
      <sz val="16"/>
      <name val="WinSoft Pro"/>
      <family val="2"/>
    </font>
    <font>
      <sz val="13"/>
      <name val="Arial"/>
      <family val="2"/>
    </font>
    <font>
      <b/>
      <sz val="10"/>
      <name val="Arial"/>
      <family val="2"/>
    </font>
    <font>
      <sz val="8"/>
      <name val="WinSoft Pro"/>
      <family val="2"/>
    </font>
    <font>
      <sz val="8"/>
      <name val="Arial"/>
      <family val="2"/>
    </font>
    <font>
      <b/>
      <sz val="16"/>
      <name val="WinSoft Pro"/>
      <family val="2"/>
    </font>
    <font>
      <sz val="14"/>
      <name val="WinSoft Pro"/>
      <family val="2"/>
    </font>
    <font>
      <b/>
      <sz val="2"/>
      <name val="WinSoft Pro"/>
      <family val="2"/>
    </font>
    <font>
      <b/>
      <sz val="11"/>
      <color indexed="8"/>
      <name val="WinSoft Pro"/>
      <family val="2"/>
    </font>
    <font>
      <sz val="10"/>
      <color indexed="8"/>
      <name val="WinSoft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WinSoft Pro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Tahoma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WinSoft Pro"/>
      <family val="2"/>
    </font>
    <font>
      <sz val="11"/>
      <color theme="1"/>
      <name val="WinSoft Pro"/>
      <family val="2"/>
    </font>
    <font>
      <sz val="9"/>
      <color theme="1"/>
      <name val="WinSoft Pro"/>
      <family val="2"/>
    </font>
    <font>
      <b/>
      <sz val="9"/>
      <color theme="1"/>
      <name val="WinSoft Pro"/>
      <family val="2"/>
    </font>
    <font>
      <sz val="10"/>
      <color theme="1"/>
      <name val="WinSoft Pro"/>
      <family val="2"/>
    </font>
    <font>
      <b/>
      <sz val="10"/>
      <color theme="1"/>
      <name val="WinSoft Pro"/>
      <family val="2"/>
    </font>
    <font>
      <sz val="12"/>
      <color theme="1"/>
      <name val="WinSoft Pro"/>
      <family val="2"/>
    </font>
    <font>
      <b/>
      <sz val="12"/>
      <color theme="1"/>
      <name val="WinSoft Pr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theme="0"/>
      </patternFill>
    </fill>
    <fill>
      <patternFill patternType="darkGray">
        <fgColor indexed="9"/>
        <bgColor indexed="9"/>
      </patternFill>
    </fill>
    <fill>
      <patternFill patternType="darkGray">
        <fgColor indexed="9"/>
        <bgColor theme="0"/>
      </patternFill>
    </fill>
    <fill>
      <patternFill patternType="mediumGray">
        <fgColor theme="0" tint="-0.149959996342659"/>
        <b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03">
    <xf numFmtId="0" fontId="0" fillId="0" borderId="0" xfId="0" applyFont="1" applyAlignment="1">
      <alignment/>
    </xf>
    <xf numFmtId="0" fontId="3" fillId="0" borderId="0" xfId="55" applyFont="1" applyAlignment="1">
      <alignment vertical="center"/>
      <protection/>
    </xf>
    <xf numFmtId="0" fontId="2" fillId="0" borderId="0" xfId="55" applyAlignment="1">
      <alignment vertical="center"/>
      <protection/>
    </xf>
    <xf numFmtId="0" fontId="4" fillId="0" borderId="0" xfId="55" applyFont="1" applyAlignment="1">
      <alignment horizontal="centerContinuous" vertical="center"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Alignment="1">
      <alignment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8" fillId="0" borderId="0" xfId="55" applyFont="1" applyAlignment="1">
      <alignment vertical="center"/>
      <protection/>
    </xf>
    <xf numFmtId="0" fontId="9" fillId="0" borderId="0" xfId="55" applyFont="1" applyAlignment="1">
      <alignment horizontal="right" vertical="center"/>
      <protection/>
    </xf>
    <xf numFmtId="0" fontId="9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10" fillId="0" borderId="0" xfId="55" applyFont="1" applyAlignment="1">
      <alignment vertical="center"/>
      <protection/>
    </xf>
    <xf numFmtId="0" fontId="9" fillId="33" borderId="10" xfId="55" applyFont="1" applyFill="1" applyBorder="1" applyAlignment="1">
      <alignment horizontal="center"/>
      <protection/>
    </xf>
    <xf numFmtId="0" fontId="3" fillId="0" borderId="0" xfId="55" applyFont="1" applyFill="1" applyAlignment="1">
      <alignment vertical="center"/>
      <protection/>
    </xf>
    <xf numFmtId="0" fontId="11" fillId="0" borderId="0" xfId="55" applyFont="1" applyFill="1" applyAlignment="1">
      <alignment vertical="center"/>
      <protection/>
    </xf>
    <xf numFmtId="0" fontId="9" fillId="33" borderId="11" xfId="55" applyFont="1" applyFill="1" applyBorder="1" applyAlignment="1">
      <alignment horizontal="center" vertical="top"/>
      <protection/>
    </xf>
    <xf numFmtId="0" fontId="8" fillId="0" borderId="0" xfId="55" applyFont="1" applyFill="1" applyAlignment="1">
      <alignment vertical="center"/>
      <protection/>
    </xf>
    <xf numFmtId="0" fontId="9" fillId="0" borderId="0" xfId="55" applyFont="1" applyAlignment="1">
      <alignment horizontal="right" vertical="center" indent="1"/>
      <protection/>
    </xf>
    <xf numFmtId="3" fontId="12" fillId="0" borderId="0" xfId="55" applyNumberFormat="1" applyFont="1" applyAlignment="1">
      <alignment horizontal="center" vertical="center"/>
      <protection/>
    </xf>
    <xf numFmtId="4" fontId="12" fillId="0" borderId="0" xfId="55" applyNumberFormat="1" applyFont="1" applyAlignment="1">
      <alignment horizontal="center" vertical="center"/>
      <protection/>
    </xf>
    <xf numFmtId="0" fontId="9" fillId="0" borderId="0" xfId="55" applyFont="1" applyAlignment="1">
      <alignment horizontal="left" vertical="center" indent="1"/>
      <protection/>
    </xf>
    <xf numFmtId="0" fontId="9" fillId="33" borderId="0" xfId="55" applyFont="1" applyFill="1" applyAlignment="1">
      <alignment horizontal="right" vertical="center" indent="1"/>
      <protection/>
    </xf>
    <xf numFmtId="3" fontId="12" fillId="33" borderId="0" xfId="55" applyNumberFormat="1" applyFont="1" applyFill="1" applyAlignment="1">
      <alignment horizontal="center" vertical="center"/>
      <protection/>
    </xf>
    <xf numFmtId="4" fontId="12" fillId="33" borderId="0" xfId="55" applyNumberFormat="1" applyFont="1" applyFill="1" applyAlignment="1">
      <alignment horizontal="center" vertical="center"/>
      <protection/>
    </xf>
    <xf numFmtId="0" fontId="9" fillId="33" borderId="0" xfId="55" applyFont="1" applyFill="1" applyAlignment="1">
      <alignment horizontal="left" vertical="center" indent="1"/>
      <protection/>
    </xf>
    <xf numFmtId="0" fontId="9" fillId="0" borderId="12" xfId="55" applyFont="1" applyBorder="1" applyAlignment="1">
      <alignment horizontal="right" vertical="center" indent="1"/>
      <protection/>
    </xf>
    <xf numFmtId="3" fontId="13" fillId="0" borderId="12" xfId="55" applyNumberFormat="1" applyFont="1" applyBorder="1" applyAlignment="1">
      <alignment horizontal="center" vertical="center"/>
      <protection/>
    </xf>
    <xf numFmtId="4" fontId="13" fillId="0" borderId="12" xfId="55" applyNumberFormat="1" applyFont="1" applyBorder="1" applyAlignment="1">
      <alignment horizontal="center" vertical="center"/>
      <protection/>
    </xf>
    <xf numFmtId="0" fontId="9" fillId="0" borderId="12" xfId="55" applyFont="1" applyBorder="1" applyAlignment="1">
      <alignment horizontal="left" vertical="center" indent="1"/>
      <protection/>
    </xf>
    <xf numFmtId="0" fontId="14" fillId="0" borderId="0" xfId="55" applyFont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3" fontId="9" fillId="0" borderId="0" xfId="55" applyNumberFormat="1" applyFont="1" applyBorder="1" applyAlignment="1">
      <alignment horizontal="right" vertical="center" indent="2"/>
      <protection/>
    </xf>
    <xf numFmtId="1" fontId="9" fillId="0" borderId="0" xfId="55" applyNumberFormat="1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6" fillId="0" borderId="0" xfId="55" applyFont="1" applyAlignment="1">
      <alignment vertical="top" wrapText="1"/>
      <protection/>
    </xf>
    <xf numFmtId="0" fontId="15" fillId="0" borderId="0" xfId="55" applyFont="1" applyAlignment="1">
      <alignment vertical="top" wrapText="1"/>
      <protection/>
    </xf>
    <xf numFmtId="0" fontId="15" fillId="0" borderId="0" xfId="55" applyFont="1" applyAlignment="1">
      <alignment horizontal="right" vertical="center"/>
      <protection/>
    </xf>
    <xf numFmtId="0" fontId="15" fillId="0" borderId="0" xfId="55" applyFont="1" applyAlignment="1">
      <alignment vertical="center"/>
      <protection/>
    </xf>
    <xf numFmtId="0" fontId="17" fillId="0" borderId="0" xfId="55" applyFont="1" applyAlignment="1">
      <alignment vertical="center"/>
      <protection/>
    </xf>
    <xf numFmtId="0" fontId="15" fillId="0" borderId="0" xfId="55" applyFont="1" applyAlignment="1">
      <alignment horizontal="left" vertical="center"/>
      <protection/>
    </xf>
    <xf numFmtId="3" fontId="3" fillId="0" borderId="0" xfId="55" applyNumberFormat="1" applyFont="1" applyAlignment="1">
      <alignment vertical="center"/>
      <protection/>
    </xf>
    <xf numFmtId="0" fontId="20" fillId="0" borderId="0" xfId="59" applyFont="1" applyBorder="1">
      <alignment/>
      <protection/>
    </xf>
    <xf numFmtId="0" fontId="20" fillId="0" borderId="0" xfId="59" applyFont="1">
      <alignment/>
      <protection/>
    </xf>
    <xf numFmtId="0" fontId="19" fillId="0" borderId="0" xfId="59">
      <alignment/>
      <protection/>
    </xf>
    <xf numFmtId="0" fontId="21" fillId="0" borderId="0" xfId="59" applyFont="1" applyAlignment="1">
      <alignment horizontal="center" vertical="center" wrapText="1"/>
      <protection/>
    </xf>
    <xf numFmtId="0" fontId="13" fillId="0" borderId="0" xfId="55" applyFont="1" applyBorder="1" applyAlignment="1">
      <alignment horizontal="right" vertical="center"/>
      <protection/>
    </xf>
    <xf numFmtId="0" fontId="20" fillId="0" borderId="0" xfId="59" applyFont="1" applyAlignment="1">
      <alignment vertical="center" wrapText="1"/>
      <protection/>
    </xf>
    <xf numFmtId="0" fontId="84" fillId="34" borderId="13" xfId="55" applyFont="1" applyFill="1" applyBorder="1" applyAlignment="1">
      <alignment horizontal="center" vertical="center" wrapText="1" readingOrder="2"/>
      <protection/>
    </xf>
    <xf numFmtId="0" fontId="20" fillId="0" borderId="0" xfId="59" applyFont="1" applyAlignment="1">
      <alignment horizontal="center"/>
      <protection/>
    </xf>
    <xf numFmtId="0" fontId="19" fillId="0" borderId="0" xfId="59" applyAlignment="1">
      <alignment horizontal="center"/>
      <protection/>
    </xf>
    <xf numFmtId="0" fontId="85" fillId="0" borderId="0" xfId="59" applyFont="1" applyFill="1" applyBorder="1" applyAlignment="1">
      <alignment horizontal="right" vertical="center" wrapText="1" indent="1"/>
      <protection/>
    </xf>
    <xf numFmtId="172" fontId="85" fillId="0" borderId="0" xfId="59" applyNumberFormat="1" applyFont="1" applyFill="1" applyBorder="1" applyAlignment="1">
      <alignment horizontal="center" vertical="center" wrapText="1"/>
      <protection/>
    </xf>
    <xf numFmtId="10" fontId="85" fillId="0" borderId="0" xfId="64" applyNumberFormat="1" applyFont="1" applyFill="1" applyBorder="1" applyAlignment="1">
      <alignment horizontal="center" vertical="center" wrapText="1"/>
    </xf>
    <xf numFmtId="0" fontId="85" fillId="0" borderId="0" xfId="59" applyFont="1" applyFill="1" applyBorder="1" applyAlignment="1">
      <alignment horizontal="left" vertical="center" wrapText="1" indent="1" readingOrder="1"/>
      <protection/>
    </xf>
    <xf numFmtId="0" fontId="20" fillId="35" borderId="0" xfId="59" applyFont="1" applyFill="1">
      <alignment/>
      <protection/>
    </xf>
    <xf numFmtId="0" fontId="19" fillId="35" borderId="0" xfId="59" applyFill="1">
      <alignment/>
      <protection/>
    </xf>
    <xf numFmtId="0" fontId="85" fillId="34" borderId="0" xfId="59" applyFont="1" applyFill="1" applyBorder="1" applyAlignment="1">
      <alignment horizontal="right" vertical="center" wrapText="1" indent="1"/>
      <protection/>
    </xf>
    <xf numFmtId="172" fontId="85" fillId="34" borderId="0" xfId="59" applyNumberFormat="1" applyFont="1" applyFill="1" applyBorder="1" applyAlignment="1">
      <alignment horizontal="center" vertical="center" wrapText="1"/>
      <protection/>
    </xf>
    <xf numFmtId="10" fontId="85" fillId="34" borderId="0" xfId="65" applyNumberFormat="1" applyFont="1" applyFill="1" applyBorder="1" applyAlignment="1">
      <alignment horizontal="center" vertical="center" wrapText="1"/>
    </xf>
    <xf numFmtId="0" fontId="85" fillId="34" borderId="0" xfId="59" applyFont="1" applyFill="1" applyBorder="1" applyAlignment="1">
      <alignment horizontal="left" vertical="center" wrapText="1" indent="1" readingOrder="1"/>
      <protection/>
    </xf>
    <xf numFmtId="174" fontId="84" fillId="34" borderId="12" xfId="55" applyNumberFormat="1" applyFont="1" applyFill="1" applyBorder="1" applyAlignment="1">
      <alignment horizontal="center" vertical="center" wrapText="1"/>
      <protection/>
    </xf>
    <xf numFmtId="10" fontId="84" fillId="34" borderId="12" xfId="65" applyNumberFormat="1" applyFont="1" applyFill="1" applyBorder="1" applyAlignment="1">
      <alignment horizontal="center" vertical="center" wrapText="1"/>
    </xf>
    <xf numFmtId="0" fontId="23" fillId="0" borderId="0" xfId="59" applyFont="1" applyAlignment="1">
      <alignment horizontal="right" vertical="center" wrapText="1"/>
      <protection/>
    </xf>
    <xf numFmtId="0" fontId="23" fillId="0" borderId="0" xfId="59" applyFont="1">
      <alignment/>
      <protection/>
    </xf>
    <xf numFmtId="0" fontId="24" fillId="0" borderId="0" xfId="59" applyFont="1">
      <alignment/>
      <protection/>
    </xf>
    <xf numFmtId="0" fontId="3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" fillId="0" borderId="0" xfId="57" applyAlignment="1">
      <alignment vertical="center"/>
      <protection/>
    </xf>
    <xf numFmtId="0" fontId="4" fillId="0" borderId="0" xfId="57" applyFont="1" applyAlignment="1">
      <alignment horizontal="centerContinuous" vertical="center"/>
      <protection/>
    </xf>
    <xf numFmtId="0" fontId="5" fillId="0" borderId="0" xfId="57" applyFont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16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horizontal="right" vertical="center"/>
      <protection/>
    </xf>
    <xf numFmtId="0" fontId="9" fillId="0" borderId="0" xfId="57" applyFont="1" applyAlignment="1">
      <alignment vertical="center"/>
      <protection/>
    </xf>
    <xf numFmtId="0" fontId="13" fillId="33" borderId="14" xfId="57" applyFont="1" applyFill="1" applyBorder="1" applyAlignment="1">
      <alignment horizontal="center" vertical="center"/>
      <protection/>
    </xf>
    <xf numFmtId="0" fontId="13" fillId="33" borderId="13" xfId="57" applyFont="1" applyFill="1" applyBorder="1" applyAlignment="1">
      <alignment horizontal="center" vertical="center"/>
      <protection/>
    </xf>
    <xf numFmtId="0" fontId="13" fillId="33" borderId="15" xfId="57" applyFont="1" applyFill="1" applyBorder="1" applyAlignment="1">
      <alignment horizontal="center" vertical="center"/>
      <protection/>
    </xf>
    <xf numFmtId="0" fontId="13" fillId="0" borderId="0" xfId="57" applyFont="1" applyAlignment="1">
      <alignment horizontal="right" vertical="center" indent="1"/>
      <protection/>
    </xf>
    <xf numFmtId="0" fontId="12" fillId="0" borderId="0" xfId="57" applyFont="1" applyAlignment="1">
      <alignment vertical="center"/>
      <protection/>
    </xf>
    <xf numFmtId="0" fontId="13" fillId="0" borderId="0" xfId="57" applyFont="1" applyAlignment="1">
      <alignment horizontal="left" vertical="center" indent="1"/>
      <protection/>
    </xf>
    <xf numFmtId="0" fontId="26" fillId="0" borderId="0" xfId="57" applyFont="1" applyAlignment="1">
      <alignment vertical="center"/>
      <protection/>
    </xf>
    <xf numFmtId="0" fontId="12" fillId="33" borderId="0" xfId="57" applyFont="1" applyFill="1" applyAlignment="1">
      <alignment horizontal="right" vertical="center" indent="2" readingOrder="2"/>
      <protection/>
    </xf>
    <xf numFmtId="3" fontId="12" fillId="33" borderId="0" xfId="57" applyNumberFormat="1" applyFont="1" applyFill="1" applyAlignment="1">
      <alignment horizontal="center" vertical="center"/>
      <protection/>
    </xf>
    <xf numFmtId="0" fontId="12" fillId="33" borderId="0" xfId="57" applyFont="1" applyFill="1" applyAlignment="1">
      <alignment horizontal="left" vertical="center" indent="2" readingOrder="1"/>
      <protection/>
    </xf>
    <xf numFmtId="0" fontId="12" fillId="0" borderId="0" xfId="57" applyFont="1" applyAlignment="1">
      <alignment horizontal="right" vertical="center" indent="2" readingOrder="2"/>
      <protection/>
    </xf>
    <xf numFmtId="3" fontId="12" fillId="0" borderId="0" xfId="57" applyNumberFormat="1" applyFont="1" applyAlignment="1">
      <alignment horizontal="center" vertical="center"/>
      <protection/>
    </xf>
    <xf numFmtId="0" fontId="12" fillId="0" borderId="0" xfId="57" applyFont="1" applyAlignment="1">
      <alignment horizontal="left" vertical="center" indent="2" readingOrder="1"/>
      <protection/>
    </xf>
    <xf numFmtId="0" fontId="13" fillId="33" borderId="0" xfId="57" applyFont="1" applyFill="1" applyAlignment="1">
      <alignment horizontal="right" vertical="center" indent="1" readingOrder="2"/>
      <protection/>
    </xf>
    <xf numFmtId="3" fontId="13" fillId="33" borderId="0" xfId="57" applyNumberFormat="1" applyFont="1" applyFill="1" applyAlignment="1">
      <alignment horizontal="center" vertical="center"/>
      <protection/>
    </xf>
    <xf numFmtId="0" fontId="13" fillId="33" borderId="0" xfId="57" applyFont="1" applyFill="1" applyAlignment="1">
      <alignment horizontal="left" vertical="center" indent="1" readingOrder="1"/>
      <protection/>
    </xf>
    <xf numFmtId="0" fontId="13" fillId="0" borderId="0" xfId="57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12" fillId="0" borderId="0" xfId="57" applyFont="1" applyFill="1" applyAlignment="1">
      <alignment horizontal="right" vertical="center" indent="2" readingOrder="2"/>
      <protection/>
    </xf>
    <xf numFmtId="3" fontId="12" fillId="0" borderId="0" xfId="57" applyNumberFormat="1" applyFont="1" applyFill="1" applyAlignment="1">
      <alignment horizontal="center" vertical="center"/>
      <protection/>
    </xf>
    <xf numFmtId="0" fontId="12" fillId="0" borderId="0" xfId="57" applyFont="1" applyFill="1" applyAlignment="1">
      <alignment horizontal="left" vertical="center" indent="2" readingOrder="1"/>
      <protection/>
    </xf>
    <xf numFmtId="0" fontId="3" fillId="0" borderId="0" xfId="57" applyFont="1" applyFill="1" applyAlignment="1">
      <alignment vertical="center"/>
      <protection/>
    </xf>
    <xf numFmtId="0" fontId="16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12" fillId="33" borderId="16" xfId="57" applyFont="1" applyFill="1" applyBorder="1" applyAlignment="1">
      <alignment horizontal="right" vertical="center" indent="2" readingOrder="2"/>
      <protection/>
    </xf>
    <xf numFmtId="3" fontId="12" fillId="33" borderId="16" xfId="57" applyNumberFormat="1" applyFont="1" applyFill="1" applyBorder="1" applyAlignment="1">
      <alignment horizontal="center" vertical="center"/>
      <protection/>
    </xf>
    <xf numFmtId="0" fontId="12" fillId="33" borderId="16" xfId="57" applyFont="1" applyFill="1" applyBorder="1" applyAlignment="1">
      <alignment horizontal="left" vertical="center" indent="2" readingOrder="1"/>
      <protection/>
    </xf>
    <xf numFmtId="0" fontId="15" fillId="0" borderId="0" xfId="57" applyFont="1" applyAlignment="1">
      <alignment horizontal="right" vertical="center"/>
      <protection/>
    </xf>
    <xf numFmtId="0" fontId="15" fillId="0" borderId="0" xfId="57" applyFont="1" applyAlignment="1">
      <alignment vertical="center"/>
      <protection/>
    </xf>
    <xf numFmtId="0" fontId="15" fillId="0" borderId="0" xfId="57" applyFont="1" applyAlignment="1">
      <alignment horizontal="left" vertical="center"/>
      <protection/>
    </xf>
    <xf numFmtId="0" fontId="12" fillId="0" borderId="0" xfId="57" applyFont="1" applyAlignment="1">
      <alignment horizontal="right" vertical="center" indent="1"/>
      <protection/>
    </xf>
    <xf numFmtId="0" fontId="12" fillId="0" borderId="0" xfId="57" applyFont="1" applyAlignment="1">
      <alignment horizontal="left" vertical="center" indent="1"/>
      <protection/>
    </xf>
    <xf numFmtId="0" fontId="12" fillId="33" borderId="0" xfId="57" applyFont="1" applyFill="1" applyAlignment="1">
      <alignment horizontal="right" vertical="center" indent="1" readingOrder="2"/>
      <protection/>
    </xf>
    <xf numFmtId="0" fontId="12" fillId="33" borderId="0" xfId="57" applyFont="1" applyFill="1" applyAlignment="1">
      <alignment horizontal="left" vertical="center" indent="1" readingOrder="1"/>
      <protection/>
    </xf>
    <xf numFmtId="0" fontId="12" fillId="0" borderId="0" xfId="57" applyFont="1" applyAlignment="1">
      <alignment horizontal="right" vertical="center" indent="1" readingOrder="2"/>
      <protection/>
    </xf>
    <xf numFmtId="0" fontId="12" fillId="0" borderId="0" xfId="57" applyFont="1" applyAlignment="1">
      <alignment horizontal="left" vertical="center" indent="1" readingOrder="1"/>
      <protection/>
    </xf>
    <xf numFmtId="0" fontId="3" fillId="0" borderId="0" xfId="57" applyFont="1" applyAlignment="1">
      <alignment horizontal="right" vertical="center" indent="2" readingOrder="2"/>
      <protection/>
    </xf>
    <xf numFmtId="3" fontId="3" fillId="0" borderId="0" xfId="57" applyNumberFormat="1" applyFont="1" applyAlignment="1">
      <alignment horizontal="center" vertical="center"/>
      <protection/>
    </xf>
    <xf numFmtId="0" fontId="3" fillId="0" borderId="0" xfId="57" applyFont="1" applyAlignment="1">
      <alignment horizontal="left" vertical="center" indent="2" readingOrder="1"/>
      <protection/>
    </xf>
    <xf numFmtId="0" fontId="15" fillId="0" borderId="0" xfId="57" applyFont="1" applyAlignment="1">
      <alignment horizontal="right" vertical="center" readingOrder="2"/>
      <protection/>
    </xf>
    <xf numFmtId="3" fontId="15" fillId="0" borderId="0" xfId="57" applyNumberFormat="1" applyFont="1" applyAlignment="1">
      <alignment horizontal="center" vertical="center"/>
      <protection/>
    </xf>
    <xf numFmtId="0" fontId="15" fillId="0" borderId="0" xfId="57" applyFont="1" applyAlignment="1">
      <alignment vertical="center" readingOrder="1"/>
      <protection/>
    </xf>
    <xf numFmtId="0" fontId="4" fillId="0" borderId="0" xfId="55" applyFont="1" applyBorder="1" applyAlignment="1">
      <alignment horizontal="centerContinuous" vertical="center"/>
      <protection/>
    </xf>
    <xf numFmtId="0" fontId="3" fillId="0" borderId="0" xfId="55" applyFont="1" applyBorder="1" applyAlignment="1">
      <alignment vertical="center"/>
      <protection/>
    </xf>
    <xf numFmtId="0" fontId="13" fillId="33" borderId="14" xfId="55" applyFont="1" applyFill="1" applyBorder="1" applyAlignment="1">
      <alignment horizontal="center" vertical="center"/>
      <protection/>
    </xf>
    <xf numFmtId="0" fontId="13" fillId="33" borderId="13" xfId="55" applyFont="1" applyFill="1" applyBorder="1" applyAlignment="1">
      <alignment horizontal="center" vertical="center"/>
      <protection/>
    </xf>
    <xf numFmtId="0" fontId="13" fillId="33" borderId="15" xfId="55" applyFont="1" applyFill="1" applyBorder="1" applyAlignment="1">
      <alignment horizontal="center" vertical="center"/>
      <protection/>
    </xf>
    <xf numFmtId="0" fontId="13" fillId="0" borderId="0" xfId="55" applyFont="1" applyAlignment="1">
      <alignment horizontal="right" vertical="center" indent="1"/>
      <protection/>
    </xf>
    <xf numFmtId="0" fontId="13" fillId="0" borderId="0" xfId="55" applyFont="1" applyAlignment="1">
      <alignment horizontal="left" vertical="center" indent="1"/>
      <protection/>
    </xf>
    <xf numFmtId="0" fontId="13" fillId="33" borderId="0" xfId="55" applyFont="1" applyFill="1" applyAlignment="1">
      <alignment horizontal="right" vertical="center" indent="1"/>
      <protection/>
    </xf>
    <xf numFmtId="0" fontId="13" fillId="33" borderId="0" xfId="55" applyFont="1" applyFill="1" applyAlignment="1">
      <alignment horizontal="left" vertical="center" indent="1"/>
      <protection/>
    </xf>
    <xf numFmtId="0" fontId="13" fillId="33" borderId="12" xfId="55" applyFont="1" applyFill="1" applyBorder="1" applyAlignment="1">
      <alignment horizontal="right" vertical="center" indent="1"/>
      <protection/>
    </xf>
    <xf numFmtId="0" fontId="13" fillId="33" borderId="12" xfId="55" applyFont="1" applyFill="1" applyBorder="1" applyAlignment="1">
      <alignment horizontal="left" vertical="center" indent="1"/>
      <protection/>
    </xf>
    <xf numFmtId="0" fontId="16" fillId="0" borderId="0" xfId="55" applyFont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horizontal="right" vertical="center"/>
      <protection/>
    </xf>
    <xf numFmtId="0" fontId="9" fillId="0" borderId="0" xfId="57" applyFont="1" applyBorder="1" applyAlignment="1">
      <alignment horizontal="right" vertical="center"/>
      <protection/>
    </xf>
    <xf numFmtId="0" fontId="13" fillId="34" borderId="13" xfId="57" applyFont="1" applyFill="1" applyBorder="1" applyAlignment="1">
      <alignment horizontal="center" vertical="center" wrapText="1" readingOrder="1"/>
      <protection/>
    </xf>
    <xf numFmtId="0" fontId="29" fillId="0" borderId="17" xfId="57" applyFont="1" applyBorder="1" applyAlignment="1">
      <alignment horizontal="right" vertical="center" wrapText="1" indent="1" readingOrder="1"/>
      <protection/>
    </xf>
    <xf numFmtId="3" fontId="29" fillId="0" borderId="17" xfId="57" applyNumberFormat="1" applyFont="1" applyBorder="1" applyAlignment="1">
      <alignment horizontal="center" vertical="center" wrapText="1" readingOrder="2"/>
      <protection/>
    </xf>
    <xf numFmtId="0" fontId="29" fillId="0" borderId="17" xfId="57" applyFont="1" applyBorder="1" applyAlignment="1">
      <alignment horizontal="left" vertical="center" wrapText="1" indent="1" readingOrder="1"/>
      <protection/>
    </xf>
    <xf numFmtId="0" fontId="29" fillId="34" borderId="0" xfId="57" applyFont="1" applyFill="1" applyBorder="1" applyAlignment="1">
      <alignment horizontal="right" vertical="center" wrapText="1" indent="1" readingOrder="1"/>
      <protection/>
    </xf>
    <xf numFmtId="3" fontId="29" fillId="34" borderId="0" xfId="57" applyNumberFormat="1" applyFont="1" applyFill="1" applyBorder="1" applyAlignment="1">
      <alignment horizontal="center" vertical="center" wrapText="1" readingOrder="2"/>
      <protection/>
    </xf>
    <xf numFmtId="0" fontId="29" fillId="34" borderId="0" xfId="57" applyFont="1" applyFill="1" applyBorder="1" applyAlignment="1">
      <alignment horizontal="left" vertical="center" wrapText="1" indent="1" readingOrder="1"/>
      <protection/>
    </xf>
    <xf numFmtId="0" fontId="29" fillId="0" borderId="16" xfId="57" applyFont="1" applyBorder="1" applyAlignment="1">
      <alignment horizontal="right" vertical="center" wrapText="1" indent="1" readingOrder="1"/>
      <protection/>
    </xf>
    <xf numFmtId="3" fontId="29" fillId="0" borderId="16" xfId="57" applyNumberFormat="1" applyFont="1" applyBorder="1" applyAlignment="1">
      <alignment horizontal="center" vertical="center" wrapText="1" readingOrder="2"/>
      <protection/>
    </xf>
    <xf numFmtId="0" fontId="29" fillId="0" borderId="16" xfId="57" applyFont="1" applyBorder="1" applyAlignment="1">
      <alignment horizontal="left" vertical="center" wrapText="1" indent="1" readingOrder="1"/>
      <protection/>
    </xf>
    <xf numFmtId="0" fontId="28" fillId="34" borderId="12" xfId="57" applyFont="1" applyFill="1" applyBorder="1" applyAlignment="1">
      <alignment horizontal="right" vertical="center" wrapText="1" indent="1" readingOrder="1"/>
      <protection/>
    </xf>
    <xf numFmtId="3" fontId="28" fillId="34" borderId="12" xfId="57" applyNumberFormat="1" applyFont="1" applyFill="1" applyBorder="1" applyAlignment="1">
      <alignment horizontal="center" vertical="center" wrapText="1" readingOrder="1"/>
      <protection/>
    </xf>
    <xf numFmtId="0" fontId="28" fillId="34" borderId="12" xfId="57" applyFont="1" applyFill="1" applyBorder="1" applyAlignment="1">
      <alignment horizontal="left" vertical="center" wrapText="1" indent="1" readingOrder="1"/>
      <protection/>
    </xf>
    <xf numFmtId="0" fontId="15" fillId="0" borderId="0" xfId="57" applyFont="1" applyFill="1" applyAlignment="1">
      <alignment horizontal="right" vertical="center" readingOrder="2"/>
      <protection/>
    </xf>
    <xf numFmtId="0" fontId="15" fillId="0" borderId="0" xfId="57" applyFont="1" applyFill="1" applyAlignment="1">
      <alignment horizontal="right" vertical="center"/>
      <protection/>
    </xf>
    <xf numFmtId="0" fontId="15" fillId="0" borderId="0" xfId="57" applyFont="1" applyFill="1" applyAlignment="1">
      <alignment vertical="center"/>
      <protection/>
    </xf>
    <xf numFmtId="0" fontId="5" fillId="0" borderId="0" xfId="55" applyFont="1" applyAlignment="1">
      <alignment horizontal="centerContinuous" vertical="center"/>
      <protection/>
    </xf>
    <xf numFmtId="0" fontId="9" fillId="0" borderId="0" xfId="55" applyFont="1" applyBorder="1" applyAlignment="1">
      <alignment horizontal="left" vertical="center" readingOrder="2"/>
      <protection/>
    </xf>
    <xf numFmtId="0" fontId="9" fillId="34" borderId="10" xfId="55" applyFont="1" applyFill="1" applyBorder="1" applyAlignment="1">
      <alignment horizontal="center"/>
      <protection/>
    </xf>
    <xf numFmtId="0" fontId="9" fillId="34" borderId="1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9" fillId="34" borderId="19" xfId="55" applyFont="1" applyFill="1" applyBorder="1" applyAlignment="1">
      <alignment horizontal="center" vertical="top"/>
      <protection/>
    </xf>
    <xf numFmtId="0" fontId="9" fillId="34" borderId="11" xfId="55" applyFont="1" applyFill="1" applyBorder="1" applyAlignment="1">
      <alignment horizontal="center" vertical="top"/>
      <protection/>
    </xf>
    <xf numFmtId="0" fontId="9" fillId="34" borderId="20" xfId="55" applyFont="1" applyFill="1" applyBorder="1" applyAlignment="1">
      <alignment horizontal="center" vertical="top"/>
      <protection/>
    </xf>
    <xf numFmtId="0" fontId="13" fillId="34" borderId="0" xfId="55" applyFont="1" applyFill="1" applyBorder="1" applyAlignment="1">
      <alignment horizontal="center" vertical="center"/>
      <protection/>
    </xf>
    <xf numFmtId="3" fontId="12" fillId="34" borderId="0" xfId="55" applyNumberFormat="1" applyFont="1" applyFill="1" applyBorder="1" applyAlignment="1">
      <alignment horizontal="center" vertical="center"/>
      <protection/>
    </xf>
    <xf numFmtId="3" fontId="13" fillId="34" borderId="0" xfId="55" applyNumberFormat="1" applyFont="1" applyFill="1" applyBorder="1" applyAlignment="1">
      <alignment horizontal="center" vertical="center"/>
      <protection/>
    </xf>
    <xf numFmtId="0" fontId="3" fillId="35" borderId="0" xfId="55" applyFont="1" applyFill="1" applyAlignment="1">
      <alignment vertical="center"/>
      <protection/>
    </xf>
    <xf numFmtId="0" fontId="8" fillId="35" borderId="0" xfId="55" applyFont="1" applyFill="1" applyAlignment="1">
      <alignment vertical="center"/>
      <protection/>
    </xf>
    <xf numFmtId="0" fontId="13" fillId="0" borderId="0" xfId="55" applyFont="1" applyFill="1" applyBorder="1" applyAlignment="1">
      <alignment horizontal="center" vertical="center"/>
      <protection/>
    </xf>
    <xf numFmtId="3" fontId="12" fillId="0" borderId="0" xfId="55" applyNumberFormat="1" applyFont="1" applyFill="1" applyBorder="1" applyAlignment="1">
      <alignment horizontal="center" vertical="center"/>
      <protection/>
    </xf>
    <xf numFmtId="3" fontId="13" fillId="0" borderId="0" xfId="55" applyNumberFormat="1" applyFont="1" applyFill="1" applyBorder="1" applyAlignment="1">
      <alignment horizontal="center" vertical="center"/>
      <protection/>
    </xf>
    <xf numFmtId="0" fontId="13" fillId="34" borderId="16" xfId="55" applyFont="1" applyFill="1" applyBorder="1" applyAlignment="1">
      <alignment horizontal="center" vertical="center"/>
      <protection/>
    </xf>
    <xf numFmtId="3" fontId="12" fillId="34" borderId="16" xfId="55" applyNumberFormat="1" applyFont="1" applyFill="1" applyBorder="1" applyAlignment="1">
      <alignment horizontal="center" vertical="center"/>
      <protection/>
    </xf>
    <xf numFmtId="3" fontId="13" fillId="34" borderId="16" xfId="55" applyNumberFormat="1" applyFont="1" applyFill="1" applyBorder="1" applyAlignment="1">
      <alignment horizontal="center" vertical="center"/>
      <protection/>
    </xf>
    <xf numFmtId="0" fontId="3" fillId="36" borderId="0" xfId="55" applyFont="1" applyFill="1" applyAlignment="1">
      <alignment horizontal="center" vertical="center"/>
      <protection/>
    </xf>
    <xf numFmtId="0" fontId="9" fillId="34" borderId="21" xfId="55" applyFont="1" applyFill="1" applyBorder="1" applyAlignment="1">
      <alignment horizontal="center" wrapText="1"/>
      <protection/>
    </xf>
    <xf numFmtId="0" fontId="9" fillId="34" borderId="19" xfId="55" applyFont="1" applyFill="1" applyBorder="1" applyAlignment="1">
      <alignment horizontal="center" vertical="top" wrapText="1"/>
      <protection/>
    </xf>
    <xf numFmtId="0" fontId="9" fillId="34" borderId="13" xfId="55" applyFont="1" applyFill="1" applyBorder="1" applyAlignment="1">
      <alignment horizontal="center" vertical="top" wrapText="1"/>
      <protection/>
    </xf>
    <xf numFmtId="0" fontId="9" fillId="34" borderId="14" xfId="55" applyFont="1" applyFill="1" applyBorder="1" applyAlignment="1">
      <alignment horizontal="center" vertical="top" wrapText="1"/>
      <protection/>
    </xf>
    <xf numFmtId="0" fontId="9" fillId="34" borderId="15" xfId="55" applyFont="1" applyFill="1" applyBorder="1" applyAlignment="1">
      <alignment horizontal="center" vertical="top" wrapText="1"/>
      <protection/>
    </xf>
    <xf numFmtId="3" fontId="3" fillId="35" borderId="0" xfId="55" applyNumberFormat="1" applyFont="1" applyFill="1" applyBorder="1" applyAlignment="1">
      <alignment vertical="center"/>
      <protection/>
    </xf>
    <xf numFmtId="0" fontId="3" fillId="35" borderId="0" xfId="55" applyFont="1" applyFill="1" applyBorder="1" applyAlignment="1">
      <alignment vertical="center"/>
      <protection/>
    </xf>
    <xf numFmtId="0" fontId="8" fillId="35" borderId="0" xfId="55" applyFont="1" applyFill="1" applyBorder="1" applyAlignment="1">
      <alignment vertical="center"/>
      <protection/>
    </xf>
    <xf numFmtId="0" fontId="13" fillId="37" borderId="0" xfId="55" applyFont="1" applyFill="1" applyBorder="1" applyAlignment="1">
      <alignment horizontal="center" vertical="center"/>
      <protection/>
    </xf>
    <xf numFmtId="3" fontId="12" fillId="37" borderId="0" xfId="55" applyNumberFormat="1" applyFont="1" applyFill="1" applyBorder="1" applyAlignment="1">
      <alignment horizontal="center" vertical="center"/>
      <protection/>
    </xf>
    <xf numFmtId="3" fontId="13" fillId="37" borderId="0" xfId="55" applyNumberFormat="1" applyFont="1" applyFill="1" applyBorder="1" applyAlignment="1">
      <alignment horizontal="center" vertical="center"/>
      <protection/>
    </xf>
    <xf numFmtId="3" fontId="13" fillId="38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right" vertical="center" readingOrder="2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10" fillId="0" borderId="0" xfId="57" applyFont="1" applyAlignment="1">
      <alignment vertical="center"/>
      <protection/>
    </xf>
    <xf numFmtId="0" fontId="9" fillId="33" borderId="10" xfId="57" applyFont="1" applyFill="1" applyBorder="1" applyAlignment="1">
      <alignment horizontal="center"/>
      <protection/>
    </xf>
    <xf numFmtId="0" fontId="11" fillId="0" borderId="0" xfId="57" applyFont="1" applyFill="1" applyAlignment="1">
      <alignment vertical="center"/>
      <protection/>
    </xf>
    <xf numFmtId="0" fontId="9" fillId="33" borderId="11" xfId="57" applyFont="1" applyFill="1" applyBorder="1" applyAlignment="1">
      <alignment horizontal="center" vertical="top"/>
      <protection/>
    </xf>
    <xf numFmtId="0" fontId="9" fillId="0" borderId="0" xfId="57" applyFont="1" applyAlignment="1">
      <alignment horizontal="right" vertical="center" indent="1"/>
      <protection/>
    </xf>
    <xf numFmtId="4" fontId="12" fillId="0" borderId="0" xfId="57" applyNumberFormat="1" applyFont="1" applyAlignment="1">
      <alignment horizontal="center" vertical="center"/>
      <protection/>
    </xf>
    <xf numFmtId="4" fontId="13" fillId="0" borderId="0" xfId="57" applyNumberFormat="1" applyFont="1" applyAlignment="1">
      <alignment horizontal="center" vertical="center"/>
      <protection/>
    </xf>
    <xf numFmtId="0" fontId="9" fillId="0" borderId="0" xfId="57" applyFont="1" applyAlignment="1">
      <alignment horizontal="left" vertical="center" indent="1"/>
      <protection/>
    </xf>
    <xf numFmtId="0" fontId="9" fillId="33" borderId="0" xfId="57" applyFont="1" applyFill="1" applyAlignment="1">
      <alignment horizontal="right" vertical="center" indent="1"/>
      <protection/>
    </xf>
    <xf numFmtId="4" fontId="12" fillId="33" borderId="0" xfId="57" applyNumberFormat="1" applyFont="1" applyFill="1" applyAlignment="1">
      <alignment horizontal="center" vertical="center"/>
      <protection/>
    </xf>
    <xf numFmtId="0" fontId="9" fillId="33" borderId="0" xfId="57" applyFont="1" applyFill="1" applyAlignment="1">
      <alignment horizontal="left" vertical="center" indent="1"/>
      <protection/>
    </xf>
    <xf numFmtId="0" fontId="9" fillId="0" borderId="12" xfId="57" applyFont="1" applyBorder="1" applyAlignment="1">
      <alignment horizontal="right" vertical="center" indent="1"/>
      <protection/>
    </xf>
    <xf numFmtId="3" fontId="13" fillId="0" borderId="12" xfId="57" applyNumberFormat="1" applyFont="1" applyBorder="1" applyAlignment="1">
      <alignment horizontal="center" vertical="center"/>
      <protection/>
    </xf>
    <xf numFmtId="4" fontId="13" fillId="0" borderId="12" xfId="57" applyNumberFormat="1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left" vertical="center" indent="1"/>
      <protection/>
    </xf>
    <xf numFmtId="0" fontId="14" fillId="0" borderId="0" xfId="57" applyFont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3" fontId="9" fillId="0" borderId="0" xfId="57" applyNumberFormat="1" applyFont="1" applyBorder="1" applyAlignment="1">
      <alignment horizontal="right" vertical="center" indent="2"/>
      <protection/>
    </xf>
    <xf numFmtId="1" fontId="9" fillId="0" borderId="0" xfId="57" applyNumberFormat="1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16" fillId="0" borderId="0" xfId="57" applyFont="1" applyAlignment="1">
      <alignment vertical="top" wrapText="1"/>
      <protection/>
    </xf>
    <xf numFmtId="0" fontId="15" fillId="0" borderId="0" xfId="57" applyFont="1" applyAlignment="1">
      <alignment vertical="top" wrapText="1"/>
      <protection/>
    </xf>
    <xf numFmtId="0" fontId="17" fillId="0" borderId="0" xfId="57" applyFont="1" applyAlignment="1">
      <alignment vertical="center"/>
      <protection/>
    </xf>
    <xf numFmtId="3" fontId="3" fillId="0" borderId="0" xfId="57" applyNumberFormat="1" applyFont="1" applyAlignment="1">
      <alignment vertical="center"/>
      <protection/>
    </xf>
    <xf numFmtId="0" fontId="3" fillId="0" borderId="0" xfId="57" applyFont="1" applyBorder="1" applyAlignment="1">
      <alignment horizontal="left" vertical="center"/>
      <protection/>
    </xf>
    <xf numFmtId="0" fontId="9" fillId="34" borderId="10" xfId="57" applyFont="1" applyFill="1" applyBorder="1" applyAlignment="1">
      <alignment horizontal="centerContinuous"/>
      <protection/>
    </xf>
    <xf numFmtId="0" fontId="9" fillId="34" borderId="10" xfId="57" applyFont="1" applyFill="1" applyBorder="1" applyAlignment="1">
      <alignment horizontal="center"/>
      <protection/>
    </xf>
    <xf numFmtId="0" fontId="9" fillId="34" borderId="18" xfId="57" applyFont="1" applyFill="1" applyBorder="1" applyAlignment="1">
      <alignment horizontal="centerContinuous"/>
      <protection/>
    </xf>
    <xf numFmtId="0" fontId="3" fillId="0" borderId="0" xfId="57" applyFont="1" applyFill="1" applyBorder="1" applyAlignment="1">
      <alignment vertical="center"/>
      <protection/>
    </xf>
    <xf numFmtId="0" fontId="9" fillId="34" borderId="19" xfId="57" applyFont="1" applyFill="1" applyBorder="1" applyAlignment="1">
      <alignment horizontal="center" vertical="top"/>
      <protection/>
    </xf>
    <xf numFmtId="0" fontId="9" fillId="34" borderId="11" xfId="57" applyFont="1" applyFill="1" applyBorder="1" applyAlignment="1">
      <alignment horizontal="centerContinuous" vertical="top"/>
      <protection/>
    </xf>
    <xf numFmtId="0" fontId="9" fillId="34" borderId="11" xfId="57" applyFont="1" applyFill="1" applyBorder="1" applyAlignment="1">
      <alignment horizontal="center" vertical="top"/>
      <protection/>
    </xf>
    <xf numFmtId="0" fontId="9" fillId="34" borderId="20" xfId="57" applyFont="1" applyFill="1" applyBorder="1" applyAlignment="1">
      <alignment horizontal="centerContinuous" vertical="top"/>
      <protection/>
    </xf>
    <xf numFmtId="0" fontId="13" fillId="0" borderId="0" xfId="57" applyFont="1" applyFill="1" applyBorder="1" applyAlignment="1">
      <alignment horizontal="center" vertical="center"/>
      <protection/>
    </xf>
    <xf numFmtId="3" fontId="12" fillId="0" borderId="0" xfId="57" applyNumberFormat="1" applyFont="1" applyFill="1" applyBorder="1" applyAlignment="1">
      <alignment horizontal="center" vertical="center"/>
      <protection/>
    </xf>
    <xf numFmtId="3" fontId="13" fillId="0" borderId="0" xfId="57" applyNumberFormat="1" applyFont="1" applyFill="1" applyBorder="1" applyAlignment="1">
      <alignment horizontal="center" vertical="center"/>
      <protection/>
    </xf>
    <xf numFmtId="0" fontId="3" fillId="35" borderId="0" xfId="57" applyFont="1" applyFill="1" applyAlignment="1">
      <alignment vertical="center"/>
      <protection/>
    </xf>
    <xf numFmtId="0" fontId="8" fillId="35" borderId="0" xfId="57" applyFont="1" applyFill="1" applyAlignment="1">
      <alignment vertical="center"/>
      <protection/>
    </xf>
    <xf numFmtId="0" fontId="13" fillId="34" borderId="0" xfId="57" applyFont="1" applyFill="1" applyBorder="1" applyAlignment="1">
      <alignment horizontal="center" vertical="center"/>
      <protection/>
    </xf>
    <xf numFmtId="3" fontId="12" fillId="34" borderId="0" xfId="57" applyNumberFormat="1" applyFont="1" applyFill="1" applyBorder="1" applyAlignment="1">
      <alignment horizontal="center" vertical="center"/>
      <protection/>
    </xf>
    <xf numFmtId="3" fontId="13" fillId="34" borderId="0" xfId="57" applyNumberFormat="1" applyFont="1" applyFill="1" applyBorder="1" applyAlignment="1">
      <alignment horizontal="center" vertical="center"/>
      <protection/>
    </xf>
    <xf numFmtId="0" fontId="13" fillId="0" borderId="16" xfId="57" applyFont="1" applyFill="1" applyBorder="1" applyAlignment="1">
      <alignment horizontal="center" vertical="center"/>
      <protection/>
    </xf>
    <xf numFmtId="3" fontId="12" fillId="0" borderId="16" xfId="57" applyNumberFormat="1" applyFont="1" applyFill="1" applyBorder="1" applyAlignment="1">
      <alignment horizontal="center" vertical="center"/>
      <protection/>
    </xf>
    <xf numFmtId="3" fontId="13" fillId="0" borderId="16" xfId="57" applyNumberFormat="1" applyFont="1" applyFill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Continuous" vertical="center"/>
      <protection/>
    </xf>
    <xf numFmtId="0" fontId="13" fillId="34" borderId="14" xfId="57" applyFont="1" applyFill="1" applyBorder="1" applyAlignment="1">
      <alignment horizontal="center" vertical="center" wrapText="1"/>
      <protection/>
    </xf>
    <xf numFmtId="0" fontId="84" fillId="34" borderId="13" xfId="57" applyFont="1" applyFill="1" applyBorder="1" applyAlignment="1">
      <alignment horizontal="center" vertical="center" wrapText="1"/>
      <protection/>
    </xf>
    <xf numFmtId="0" fontId="84" fillId="34" borderId="15" xfId="57" applyFont="1" applyFill="1" applyBorder="1" applyAlignment="1">
      <alignment horizontal="center" vertical="center" wrapText="1"/>
      <protection/>
    </xf>
    <xf numFmtId="0" fontId="13" fillId="34" borderId="15" xfId="57" applyFont="1" applyFill="1" applyBorder="1" applyAlignment="1">
      <alignment horizontal="center" vertical="center"/>
      <protection/>
    </xf>
    <xf numFmtId="0" fontId="85" fillId="35" borderId="0" xfId="57" applyFont="1" applyFill="1" applyBorder="1" applyAlignment="1">
      <alignment horizontal="right" vertical="center" wrapText="1" indent="1"/>
      <protection/>
    </xf>
    <xf numFmtId="3" fontId="85" fillId="35" borderId="0" xfId="57" applyNumberFormat="1" applyFont="1" applyFill="1" applyBorder="1" applyAlignment="1">
      <alignment horizontal="center" vertical="center" wrapText="1"/>
      <protection/>
    </xf>
    <xf numFmtId="0" fontId="12" fillId="35" borderId="0" xfId="57" applyFont="1" applyFill="1" applyBorder="1" applyAlignment="1">
      <alignment horizontal="left" vertical="center" indent="1"/>
      <protection/>
    </xf>
    <xf numFmtId="0" fontId="85" fillId="34" borderId="0" xfId="57" applyFont="1" applyFill="1" applyBorder="1" applyAlignment="1">
      <alignment horizontal="right" vertical="center" wrapText="1" indent="1"/>
      <protection/>
    </xf>
    <xf numFmtId="3" fontId="85" fillId="34" borderId="0" xfId="57" applyNumberFormat="1" applyFont="1" applyFill="1" applyBorder="1" applyAlignment="1">
      <alignment horizontal="center" vertical="center" wrapText="1"/>
      <protection/>
    </xf>
    <xf numFmtId="0" fontId="12" fillId="34" borderId="0" xfId="57" applyFont="1" applyFill="1" applyBorder="1" applyAlignment="1">
      <alignment horizontal="left" vertical="center" indent="1"/>
      <protection/>
    </xf>
    <xf numFmtId="0" fontId="84" fillId="35" borderId="12" xfId="57" applyFont="1" applyFill="1" applyBorder="1" applyAlignment="1">
      <alignment horizontal="right" vertical="center" wrapText="1" indent="1"/>
      <protection/>
    </xf>
    <xf numFmtId="3" fontId="84" fillId="35" borderId="12" xfId="57" applyNumberFormat="1" applyFont="1" applyFill="1" applyBorder="1" applyAlignment="1">
      <alignment horizontal="center" vertical="center" wrapText="1"/>
      <protection/>
    </xf>
    <xf numFmtId="0" fontId="13" fillId="35" borderId="12" xfId="57" applyFont="1" applyFill="1" applyBorder="1" applyAlignment="1">
      <alignment horizontal="left" vertical="center" indent="1"/>
      <protection/>
    </xf>
    <xf numFmtId="0" fontId="3" fillId="0" borderId="0" xfId="57" applyFont="1" applyBorder="1" applyAlignment="1">
      <alignment horizontal="center" vertical="center"/>
      <protection/>
    </xf>
    <xf numFmtId="3" fontId="86" fillId="0" borderId="0" xfId="57" applyNumberFormat="1" applyFont="1" applyFill="1" applyBorder="1" applyAlignment="1">
      <alignment vertical="center" wrapText="1" readingOrder="2"/>
      <protection/>
    </xf>
    <xf numFmtId="0" fontId="86" fillId="0" borderId="0" xfId="57" applyFont="1" applyAlignment="1">
      <alignment vertical="center" wrapText="1"/>
      <protection/>
    </xf>
    <xf numFmtId="0" fontId="33" fillId="0" borderId="0" xfId="56" applyFont="1">
      <alignment/>
      <protection/>
    </xf>
    <xf numFmtId="0" fontId="18" fillId="0" borderId="0" xfId="56">
      <alignment/>
      <protection/>
    </xf>
    <xf numFmtId="0" fontId="22" fillId="0" borderId="0" xfId="56" applyFont="1" applyBorder="1" applyAlignment="1">
      <alignment horizontal="center" vertical="center" wrapText="1"/>
      <protection/>
    </xf>
    <xf numFmtId="0" fontId="22" fillId="0" borderId="0" xfId="56" applyFont="1" applyBorder="1" applyAlignment="1">
      <alignment horizontal="center" vertical="center" wrapText="1" readingOrder="1"/>
      <protection/>
    </xf>
    <xf numFmtId="0" fontId="13" fillId="0" borderId="0" xfId="56" applyFont="1" applyAlignment="1">
      <alignment horizontal="right" vertical="center" readingOrder="2"/>
      <protection/>
    </xf>
    <xf numFmtId="0" fontId="35" fillId="0" borderId="0" xfId="56" applyFont="1" applyFill="1" applyBorder="1" applyAlignment="1">
      <alignment vertical="top"/>
      <protection/>
    </xf>
    <xf numFmtId="0" fontId="12" fillId="0" borderId="0" xfId="56" applyFont="1">
      <alignment/>
      <protection/>
    </xf>
    <xf numFmtId="0" fontId="13" fillId="33" borderId="14" xfId="56" applyFont="1" applyFill="1" applyBorder="1" applyAlignment="1">
      <alignment horizontal="center" vertical="center" wrapText="1" readingOrder="1"/>
      <protection/>
    </xf>
    <xf numFmtId="0" fontId="13" fillId="33" borderId="13" xfId="56" applyFont="1" applyFill="1" applyBorder="1" applyAlignment="1">
      <alignment horizontal="center" vertical="center" wrapText="1"/>
      <protection/>
    </xf>
    <xf numFmtId="0" fontId="13" fillId="33" borderId="15" xfId="56" applyFont="1" applyFill="1" applyBorder="1" applyAlignment="1">
      <alignment horizontal="center" vertical="center" wrapText="1" readingOrder="2"/>
      <protection/>
    </xf>
    <xf numFmtId="0" fontId="13" fillId="0" borderId="0" xfId="56" applyFont="1" applyFill="1" applyBorder="1" applyAlignment="1">
      <alignment vertical="center" wrapText="1"/>
      <protection/>
    </xf>
    <xf numFmtId="0" fontId="12" fillId="39" borderId="17" xfId="56" applyFont="1" applyFill="1" applyBorder="1" applyAlignment="1">
      <alignment horizontal="right" vertical="center" wrapText="1" indent="1" readingOrder="2"/>
      <protection/>
    </xf>
    <xf numFmtId="3" fontId="12" fillId="39" borderId="17" xfId="56" applyNumberFormat="1" applyFont="1" applyFill="1" applyBorder="1" applyAlignment="1">
      <alignment horizontal="center" vertical="center" wrapText="1"/>
      <protection/>
    </xf>
    <xf numFmtId="0" fontId="12" fillId="39" borderId="17" xfId="56" applyFont="1" applyFill="1" applyBorder="1" applyAlignment="1">
      <alignment horizontal="left" vertical="center" wrapText="1" indent="1" readingOrder="1"/>
      <protection/>
    </xf>
    <xf numFmtId="3" fontId="13" fillId="36" borderId="0" xfId="56" applyNumberFormat="1" applyFont="1" applyFill="1" applyBorder="1" applyAlignment="1">
      <alignment horizontal="center" vertical="center" wrapText="1"/>
      <protection/>
    </xf>
    <xf numFmtId="0" fontId="18" fillId="36" borderId="0" xfId="56" applyFill="1">
      <alignment/>
      <protection/>
    </xf>
    <xf numFmtId="0" fontId="12" fillId="33" borderId="0" xfId="56" applyFont="1" applyFill="1" applyBorder="1" applyAlignment="1">
      <alignment horizontal="right" vertical="center" wrapText="1" indent="1" readingOrder="2"/>
      <protection/>
    </xf>
    <xf numFmtId="3" fontId="12" fillId="33" borderId="0" xfId="56" applyNumberFormat="1" applyFont="1" applyFill="1" applyBorder="1" applyAlignment="1">
      <alignment horizontal="center" vertical="center" wrapText="1"/>
      <protection/>
    </xf>
    <xf numFmtId="0" fontId="12" fillId="33" borderId="0" xfId="56" applyFont="1" applyFill="1" applyBorder="1" applyAlignment="1">
      <alignment horizontal="left" vertical="center" wrapText="1" indent="1" readingOrder="1"/>
      <protection/>
    </xf>
    <xf numFmtId="3" fontId="13" fillId="0" borderId="0" xfId="56" applyNumberFormat="1" applyFont="1" applyFill="1" applyBorder="1" applyAlignment="1">
      <alignment horizontal="center" vertical="center" wrapText="1"/>
      <protection/>
    </xf>
    <xf numFmtId="0" fontId="13" fillId="0" borderId="12" xfId="56" applyFont="1" applyFill="1" applyBorder="1" applyAlignment="1">
      <alignment horizontal="right" vertical="center" wrapText="1" indent="1" readingOrder="2"/>
      <protection/>
    </xf>
    <xf numFmtId="3" fontId="13" fillId="0" borderId="12" xfId="56" applyNumberFormat="1" applyFont="1" applyFill="1" applyBorder="1" applyAlignment="1">
      <alignment horizontal="center" vertical="center" wrapText="1"/>
      <protection/>
    </xf>
    <xf numFmtId="0" fontId="13" fillId="0" borderId="12" xfId="56" applyFont="1" applyFill="1" applyBorder="1" applyAlignment="1">
      <alignment horizontal="left" vertical="center" wrapText="1" indent="1" readingOrder="1"/>
      <protection/>
    </xf>
    <xf numFmtId="0" fontId="18" fillId="0" borderId="0" xfId="56" applyFill="1">
      <alignment/>
      <protection/>
    </xf>
    <xf numFmtId="0" fontId="13" fillId="0" borderId="0" xfId="56" applyFont="1" applyFill="1" applyBorder="1" applyAlignment="1">
      <alignment horizontal="right" vertical="center" wrapText="1" readingOrder="2"/>
      <protection/>
    </xf>
    <xf numFmtId="0" fontId="13" fillId="0" borderId="0" xfId="56" applyFont="1" applyFill="1" applyBorder="1" applyAlignment="1">
      <alignment horizontal="left" vertical="center" wrapText="1" readingOrder="1"/>
      <protection/>
    </xf>
    <xf numFmtId="0" fontId="23" fillId="0" borderId="0" xfId="56" applyFont="1" applyAlignment="1">
      <alignment horizontal="right" readingOrder="2"/>
      <protection/>
    </xf>
    <xf numFmtId="0" fontId="23" fillId="0" borderId="0" xfId="56" applyFont="1">
      <alignment/>
      <protection/>
    </xf>
    <xf numFmtId="0" fontId="36" fillId="0" borderId="0" xfId="56" applyFont="1">
      <alignment/>
      <protection/>
    </xf>
    <xf numFmtId="0" fontId="21" fillId="0" borderId="0" xfId="60" applyFont="1" applyAlignment="1">
      <alignment horizontal="center" vertical="center" wrapText="1"/>
      <protection/>
    </xf>
    <xf numFmtId="0" fontId="33" fillId="0" borderId="0" xfId="60" applyFont="1" applyAlignment="1">
      <alignment vertical="center"/>
      <protection/>
    </xf>
    <xf numFmtId="0" fontId="12" fillId="0" borderId="17" xfId="56" applyFont="1" applyFill="1" applyBorder="1" applyAlignment="1">
      <alignment horizontal="right" vertical="center" wrapText="1" indent="1" readingOrder="2"/>
      <protection/>
    </xf>
    <xf numFmtId="0" fontId="12" fillId="0" borderId="17" xfId="56" applyFont="1" applyFill="1" applyBorder="1" applyAlignment="1">
      <alignment horizontal="left" vertical="center" wrapText="1" indent="1" readingOrder="1"/>
      <protection/>
    </xf>
    <xf numFmtId="0" fontId="12" fillId="0" borderId="0" xfId="56" applyFont="1" applyFill="1" applyBorder="1" applyAlignment="1">
      <alignment horizontal="right" vertical="center" wrapText="1" indent="1" readingOrder="2"/>
      <protection/>
    </xf>
    <xf numFmtId="0" fontId="12" fillId="0" borderId="0" xfId="56" applyFont="1" applyFill="1" applyBorder="1" applyAlignment="1">
      <alignment horizontal="left" vertical="center" wrapText="1" indent="1" readingOrder="1"/>
      <protection/>
    </xf>
    <xf numFmtId="3" fontId="3" fillId="0" borderId="0" xfId="56" applyNumberFormat="1" applyFont="1" applyFill="1" applyBorder="1" applyAlignment="1">
      <alignment horizontal="center" vertical="center" wrapText="1"/>
      <protection/>
    </xf>
    <xf numFmtId="0" fontId="18" fillId="35" borderId="0" xfId="56" applyFill="1">
      <alignment/>
      <protection/>
    </xf>
    <xf numFmtId="0" fontId="12" fillId="33" borderId="12" xfId="56" applyFont="1" applyFill="1" applyBorder="1" applyAlignment="1">
      <alignment horizontal="right" vertical="center" wrapText="1" indent="1" readingOrder="2"/>
      <protection/>
    </xf>
    <xf numFmtId="0" fontId="12" fillId="33" borderId="12" xfId="56" applyFont="1" applyFill="1" applyBorder="1" applyAlignment="1">
      <alignment horizontal="left" vertical="center" wrapText="1" indent="1" readingOrder="1"/>
      <protection/>
    </xf>
    <xf numFmtId="0" fontId="15" fillId="40" borderId="0" xfId="56" applyFont="1" applyFill="1" applyBorder="1" applyAlignment="1">
      <alignment horizontal="right" vertical="center" wrapText="1" readingOrder="2"/>
      <protection/>
    </xf>
    <xf numFmtId="3" fontId="13" fillId="40" borderId="0" xfId="56" applyNumberFormat="1" applyFont="1" applyFill="1" applyBorder="1" applyAlignment="1">
      <alignment horizontal="left" vertical="center" wrapText="1" indent="5"/>
      <protection/>
    </xf>
    <xf numFmtId="173" fontId="23" fillId="0" borderId="0" xfId="60" applyNumberFormat="1" applyFont="1" applyAlignment="1">
      <alignment horizontal="right" vertical="center" wrapText="1" readingOrder="2"/>
      <protection/>
    </xf>
    <xf numFmtId="0" fontId="37" fillId="0" borderId="0" xfId="60" applyFont="1" applyAlignment="1">
      <alignment horizontal="center" vertical="center" wrapText="1"/>
      <protection/>
    </xf>
    <xf numFmtId="0" fontId="38" fillId="0" borderId="0" xfId="60" applyFont="1" applyAlignment="1">
      <alignment horizontal="center" vertical="center" wrapText="1"/>
      <protection/>
    </xf>
    <xf numFmtId="173" fontId="23" fillId="0" borderId="0" xfId="60" applyNumberFormat="1" applyFont="1" applyAlignment="1">
      <alignment horizontal="left" vertical="center" wrapText="1" readingOrder="1"/>
      <protection/>
    </xf>
    <xf numFmtId="0" fontId="3" fillId="0" borderId="0" xfId="57" applyFont="1" applyBorder="1" applyAlignment="1">
      <alignment horizontal="right" vertical="center" wrapText="1" indent="1"/>
      <protection/>
    </xf>
    <xf numFmtId="3" fontId="12" fillId="0" borderId="0" xfId="57" applyNumberFormat="1" applyFont="1" applyBorder="1" applyAlignment="1">
      <alignment horizontal="center" vertical="center"/>
      <protection/>
    </xf>
    <xf numFmtId="3" fontId="3" fillId="0" borderId="0" xfId="57" applyNumberFormat="1" applyFont="1" applyBorder="1" applyAlignment="1">
      <alignment horizontal="left" vertical="center" indent="1"/>
      <protection/>
    </xf>
    <xf numFmtId="0" fontId="3" fillId="33" borderId="0" xfId="57" applyFont="1" applyFill="1" applyBorder="1" applyAlignment="1">
      <alignment horizontal="right" vertical="center" wrapText="1" indent="1"/>
      <protection/>
    </xf>
    <xf numFmtId="3" fontId="12" fillId="33" borderId="0" xfId="57" applyNumberFormat="1" applyFont="1" applyFill="1" applyBorder="1" applyAlignment="1">
      <alignment horizontal="center" vertical="center"/>
      <protection/>
    </xf>
    <xf numFmtId="3" fontId="3" fillId="33" borderId="0" xfId="57" applyNumberFormat="1" applyFont="1" applyFill="1" applyBorder="1" applyAlignment="1">
      <alignment horizontal="left" vertical="center" indent="1"/>
      <protection/>
    </xf>
    <xf numFmtId="3" fontId="39" fillId="33" borderId="0" xfId="57" applyNumberFormat="1" applyFont="1" applyFill="1" applyBorder="1" applyAlignment="1">
      <alignment horizontal="center" vertical="center"/>
      <protection/>
    </xf>
    <xf numFmtId="0" fontId="13" fillId="0" borderId="12" xfId="57" applyFont="1" applyBorder="1" applyAlignment="1">
      <alignment horizontal="right" vertical="center" wrapText="1" indent="1"/>
      <protection/>
    </xf>
    <xf numFmtId="3" fontId="13" fillId="0" borderId="12" xfId="57" applyNumberFormat="1" applyFont="1" applyBorder="1" applyAlignment="1">
      <alignment horizontal="left" vertical="center" indent="1"/>
      <protection/>
    </xf>
    <xf numFmtId="0" fontId="3" fillId="0" borderId="0" xfId="57" applyFont="1" applyAlignment="1">
      <alignment horizontal="right" vertical="center"/>
      <protection/>
    </xf>
    <xf numFmtId="0" fontId="3" fillId="0" borderId="0" xfId="57" applyFont="1">
      <alignment/>
      <protection/>
    </xf>
    <xf numFmtId="0" fontId="25" fillId="0" borderId="0" xfId="57" applyFont="1">
      <alignment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16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 applyAlignment="1">
      <alignment horizontal="left" vertical="center" readingOrder="2"/>
      <protection/>
    </xf>
    <xf numFmtId="0" fontId="28" fillId="33" borderId="13" xfId="57" applyFont="1" applyFill="1" applyBorder="1" applyAlignment="1">
      <alignment horizontal="center" vertical="center"/>
      <protection/>
    </xf>
    <xf numFmtId="0" fontId="28" fillId="33" borderId="15" xfId="57" applyFont="1" applyFill="1" applyBorder="1" applyAlignment="1">
      <alignment horizontal="center" vertical="center"/>
      <protection/>
    </xf>
    <xf numFmtId="0" fontId="13" fillId="0" borderId="0" xfId="57" applyFont="1" applyAlignment="1">
      <alignment horizontal="right" vertical="center" indent="1" readingOrder="2"/>
      <protection/>
    </xf>
    <xf numFmtId="3" fontId="29" fillId="0" borderId="0" xfId="57" applyNumberFormat="1" applyFont="1" applyAlignment="1">
      <alignment horizontal="center" vertical="center"/>
      <protection/>
    </xf>
    <xf numFmtId="3" fontId="29" fillId="33" borderId="0" xfId="57" applyNumberFormat="1" applyFont="1" applyFill="1" applyAlignment="1">
      <alignment horizontal="center" vertical="center"/>
      <protection/>
    </xf>
    <xf numFmtId="0" fontId="13" fillId="33" borderId="0" xfId="57" applyFont="1" applyFill="1" applyAlignment="1">
      <alignment horizontal="left" vertical="center" indent="1"/>
      <protection/>
    </xf>
    <xf numFmtId="0" fontId="3" fillId="0" borderId="0" xfId="57" applyFont="1" applyAlignment="1">
      <alignment vertical="top"/>
      <protection/>
    </xf>
    <xf numFmtId="0" fontId="16" fillId="0" borderId="0" xfId="57" applyFont="1" applyAlignment="1">
      <alignment vertical="top"/>
      <protection/>
    </xf>
    <xf numFmtId="0" fontId="8" fillId="0" borderId="0" xfId="57" applyFont="1" applyAlignment="1">
      <alignment vertical="top"/>
      <protection/>
    </xf>
    <xf numFmtId="0" fontId="3" fillId="0" borderId="0" xfId="57" applyFont="1" applyFill="1" applyAlignment="1">
      <alignment vertical="top"/>
      <protection/>
    </xf>
    <xf numFmtId="0" fontId="16" fillId="0" borderId="0" xfId="57" applyFont="1" applyFill="1" applyAlignment="1">
      <alignment vertical="top"/>
      <protection/>
    </xf>
    <xf numFmtId="0" fontId="8" fillId="0" borderId="0" xfId="57" applyFont="1" applyFill="1" applyAlignment="1">
      <alignment vertical="top"/>
      <protection/>
    </xf>
    <xf numFmtId="0" fontId="13" fillId="0" borderId="0" xfId="57" applyFont="1" applyFill="1" applyAlignment="1">
      <alignment horizontal="right" vertical="center" indent="1" readingOrder="2"/>
      <protection/>
    </xf>
    <xf numFmtId="3" fontId="29" fillId="0" borderId="0" xfId="57" applyNumberFormat="1" applyFont="1" applyFill="1" applyAlignment="1">
      <alignment horizontal="center" vertical="center"/>
      <protection/>
    </xf>
    <xf numFmtId="0" fontId="13" fillId="0" borderId="0" xfId="57" applyFont="1" applyFill="1" applyAlignment="1">
      <alignment horizontal="left" vertical="center" indent="1"/>
      <protection/>
    </xf>
    <xf numFmtId="0" fontId="13" fillId="33" borderId="12" xfId="57" applyFont="1" applyFill="1" applyBorder="1" applyAlignment="1">
      <alignment horizontal="right" vertical="center" indent="1"/>
      <protection/>
    </xf>
    <xf numFmtId="3" fontId="28" fillId="33" borderId="12" xfId="57" applyNumberFormat="1" applyFont="1" applyFill="1" applyBorder="1" applyAlignment="1">
      <alignment horizontal="center" vertical="center"/>
      <protection/>
    </xf>
    <xf numFmtId="0" fontId="13" fillId="33" borderId="12" xfId="57" applyFont="1" applyFill="1" applyBorder="1" applyAlignment="1">
      <alignment horizontal="left" vertical="center" indent="1"/>
      <protection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5" fillId="0" borderId="0" xfId="55" applyFont="1">
      <alignment/>
      <protection/>
    </xf>
    <xf numFmtId="0" fontId="40" fillId="0" borderId="0" xfId="55" applyFont="1">
      <alignment/>
      <protection/>
    </xf>
    <xf numFmtId="0" fontId="9" fillId="0" borderId="0" xfId="55" applyFont="1" applyFill="1" applyAlignment="1">
      <alignment horizontal="center" vertical="center"/>
      <protection/>
    </xf>
    <xf numFmtId="0" fontId="9" fillId="33" borderId="14" xfId="55" applyFont="1" applyFill="1" applyBorder="1" applyAlignment="1">
      <alignment horizontal="center" vertical="center"/>
      <protection/>
    </xf>
    <xf numFmtId="0" fontId="9" fillId="33" borderId="15" xfId="55" applyFont="1" applyFill="1" applyBorder="1" applyAlignment="1">
      <alignment horizontal="center" vertical="center"/>
      <protection/>
    </xf>
    <xf numFmtId="0" fontId="3" fillId="0" borderId="17" xfId="55" applyFont="1" applyBorder="1" applyAlignment="1">
      <alignment horizontal="right" vertical="center" indent="1"/>
      <protection/>
    </xf>
    <xf numFmtId="0" fontId="3" fillId="0" borderId="17" xfId="55" applyFont="1" applyBorder="1" applyAlignment="1">
      <alignment horizontal="left" vertical="center" indent="1"/>
      <protection/>
    </xf>
    <xf numFmtId="0" fontId="3" fillId="33" borderId="0" xfId="55" applyFont="1" applyFill="1" applyBorder="1" applyAlignment="1">
      <alignment horizontal="right" vertical="center" indent="1"/>
      <protection/>
    </xf>
    <xf numFmtId="0" fontId="3" fillId="33" borderId="0" xfId="55" applyFont="1" applyFill="1" applyBorder="1" applyAlignment="1">
      <alignment horizontal="left" vertical="center" indent="1"/>
      <protection/>
    </xf>
    <xf numFmtId="0" fontId="3" fillId="0" borderId="0" xfId="55" applyFont="1" applyBorder="1" applyAlignment="1">
      <alignment horizontal="right" vertical="center" indent="1"/>
      <protection/>
    </xf>
    <xf numFmtId="0" fontId="3" fillId="0" borderId="0" xfId="55" applyFont="1" applyBorder="1" applyAlignment="1">
      <alignment horizontal="left" vertical="center" indent="1"/>
      <protection/>
    </xf>
    <xf numFmtId="0" fontId="3" fillId="0" borderId="0" xfId="55" applyFont="1" applyBorder="1" applyAlignment="1">
      <alignment horizontal="left" vertical="center" wrapText="1" indent="1"/>
      <protection/>
    </xf>
    <xf numFmtId="0" fontId="9" fillId="33" borderId="12" xfId="55" applyFont="1" applyFill="1" applyBorder="1" applyAlignment="1">
      <alignment horizontal="right" vertical="center" indent="1"/>
      <protection/>
    </xf>
    <xf numFmtId="0" fontId="9" fillId="33" borderId="12" xfId="55" applyFont="1" applyFill="1" applyBorder="1" applyAlignment="1">
      <alignment horizontal="left" vertical="center" indent="1"/>
      <protection/>
    </xf>
    <xf numFmtId="0" fontId="9" fillId="0" borderId="0" xfId="55" applyFont="1">
      <alignment/>
      <protection/>
    </xf>
    <xf numFmtId="0" fontId="41" fillId="0" borderId="0" xfId="55" applyFont="1">
      <alignment/>
      <protection/>
    </xf>
    <xf numFmtId="175" fontId="3" fillId="0" borderId="0" xfId="55" applyNumberFormat="1" applyFont="1">
      <alignment/>
      <protection/>
    </xf>
    <xf numFmtId="0" fontId="42" fillId="0" borderId="0" xfId="58" applyFont="1" applyAlignment="1">
      <alignment vertical="center"/>
      <protection/>
    </xf>
    <xf numFmtId="0" fontId="42" fillId="0" borderId="0" xfId="58" applyFont="1" applyAlignment="1">
      <alignment horizontal="center" vertical="center"/>
      <protection/>
    </xf>
    <xf numFmtId="0" fontId="43" fillId="0" borderId="0" xfId="58" applyFont="1" applyAlignment="1">
      <alignment vertical="center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Fill="1" applyAlignment="1">
      <alignment vertical="center"/>
      <protection/>
    </xf>
    <xf numFmtId="0" fontId="13" fillId="0" borderId="0" xfId="57" applyFont="1" applyAlignment="1">
      <alignment horizontal="right" vertical="center"/>
      <protection/>
    </xf>
    <xf numFmtId="0" fontId="4" fillId="0" borderId="0" xfId="57" applyFont="1" applyFill="1" applyBorder="1" applyAlignment="1">
      <alignment horizontal="right" vertical="center" indent="1"/>
      <protection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5" fillId="0" borderId="0" xfId="57" applyFont="1" applyFill="1">
      <alignment/>
      <protection/>
    </xf>
    <xf numFmtId="0" fontId="15" fillId="0" borderId="0" xfId="57" applyFont="1">
      <alignment/>
      <protection/>
    </xf>
    <xf numFmtId="0" fontId="31" fillId="0" borderId="0" xfId="57" applyFont="1" applyFill="1" applyAlignment="1">
      <alignment horizontal="center" vertical="center" shrinkToFit="1"/>
      <protection/>
    </xf>
    <xf numFmtId="0" fontId="29" fillId="0" borderId="0" xfId="57" applyFont="1" applyFill="1" applyAlignment="1">
      <alignment vertical="center"/>
      <protection/>
    </xf>
    <xf numFmtId="0" fontId="30" fillId="33" borderId="14" xfId="57" applyFont="1" applyFill="1" applyBorder="1" applyAlignment="1">
      <alignment horizontal="center" vertical="center"/>
      <protection/>
    </xf>
    <xf numFmtId="0" fontId="30" fillId="33" borderId="13" xfId="57" applyFont="1" applyFill="1" applyBorder="1" applyAlignment="1">
      <alignment horizontal="right" vertical="center" indent="6"/>
      <protection/>
    </xf>
    <xf numFmtId="0" fontId="30" fillId="33" borderId="15" xfId="57" applyFont="1" applyFill="1" applyBorder="1" applyAlignment="1">
      <alignment horizontal="center" vertical="center"/>
      <protection/>
    </xf>
    <xf numFmtId="0" fontId="30" fillId="0" borderId="0" xfId="57" applyFont="1" applyFill="1" applyAlignment="1">
      <alignment horizontal="right" vertical="center" indent="1"/>
      <protection/>
    </xf>
    <xf numFmtId="3" fontId="45" fillId="0" borderId="0" xfId="57" applyNumberFormat="1" applyFont="1" applyFill="1" applyAlignment="1">
      <alignment horizontal="right" vertical="center" indent="5"/>
      <protection/>
    </xf>
    <xf numFmtId="0" fontId="30" fillId="0" borderId="0" xfId="57" applyFont="1" applyFill="1" applyAlignment="1">
      <alignment horizontal="left" vertical="center" wrapText="1" indent="1"/>
      <protection/>
    </xf>
    <xf numFmtId="0" fontId="30" fillId="33" borderId="16" xfId="57" applyFont="1" applyFill="1" applyBorder="1" applyAlignment="1">
      <alignment horizontal="right" vertical="center" indent="1"/>
      <protection/>
    </xf>
    <xf numFmtId="3" fontId="45" fillId="33" borderId="16" xfId="57" applyNumberFormat="1" applyFont="1" applyFill="1" applyBorder="1" applyAlignment="1">
      <alignment horizontal="right" vertical="center" indent="5"/>
      <protection/>
    </xf>
    <xf numFmtId="0" fontId="30" fillId="33" borderId="16" xfId="57" applyFont="1" applyFill="1" applyBorder="1" applyAlignment="1">
      <alignment horizontal="left" vertical="center" indent="1"/>
      <protection/>
    </xf>
    <xf numFmtId="0" fontId="3" fillId="0" borderId="0" xfId="57" applyFont="1" applyFill="1" applyAlignment="1">
      <alignment horizontal="right" vertical="center"/>
      <protection/>
    </xf>
    <xf numFmtId="0" fontId="3" fillId="0" borderId="0" xfId="57" applyFont="1" applyFill="1" applyAlignment="1">
      <alignment horizontal="left" vertical="center"/>
      <protection/>
    </xf>
    <xf numFmtId="0" fontId="2" fillId="0" borderId="0" xfId="57" applyFont="1">
      <alignment/>
      <protection/>
    </xf>
    <xf numFmtId="0" fontId="28" fillId="41" borderId="10" xfId="57" applyFont="1" applyFill="1" applyBorder="1" applyAlignment="1">
      <alignment horizontal="center" wrapText="1"/>
      <protection/>
    </xf>
    <xf numFmtId="0" fontId="28" fillId="41" borderId="18" xfId="57" applyFont="1" applyFill="1" applyBorder="1" applyAlignment="1">
      <alignment horizontal="center" wrapText="1"/>
      <protection/>
    </xf>
    <xf numFmtId="0" fontId="28" fillId="41" borderId="11" xfId="57" applyFont="1" applyFill="1" applyBorder="1" applyAlignment="1">
      <alignment horizontal="center" vertical="top" wrapText="1"/>
      <protection/>
    </xf>
    <xf numFmtId="0" fontId="28" fillId="41" borderId="20" xfId="57" applyFont="1" applyFill="1" applyBorder="1" applyAlignment="1">
      <alignment horizontal="center" vertical="top" wrapText="1"/>
      <protection/>
    </xf>
    <xf numFmtId="0" fontId="28" fillId="0" borderId="17" xfId="57" applyFont="1" applyFill="1" applyBorder="1" applyAlignment="1">
      <alignment horizontal="center" vertical="center" wrapText="1"/>
      <protection/>
    </xf>
    <xf numFmtId="3" fontId="29" fillId="0" borderId="17" xfId="57" applyNumberFormat="1" applyFont="1" applyFill="1" applyBorder="1" applyAlignment="1">
      <alignment horizontal="center" vertical="center"/>
      <protection/>
    </xf>
    <xf numFmtId="3" fontId="28" fillId="0" borderId="17" xfId="57" applyNumberFormat="1" applyFont="1" applyFill="1" applyBorder="1" applyAlignment="1">
      <alignment horizontal="center" vertical="center"/>
      <protection/>
    </xf>
    <xf numFmtId="0" fontId="28" fillId="41" borderId="0" xfId="57" applyFont="1" applyFill="1" applyBorder="1" applyAlignment="1">
      <alignment horizontal="center" vertical="center" wrapText="1"/>
      <protection/>
    </xf>
    <xf numFmtId="3" fontId="29" fillId="41" borderId="0" xfId="57" applyNumberFormat="1" applyFont="1" applyFill="1" applyBorder="1" applyAlignment="1">
      <alignment horizontal="center" vertical="center"/>
      <protection/>
    </xf>
    <xf numFmtId="3" fontId="28" fillId="41" borderId="0" xfId="57" applyNumberFormat="1" applyFont="1" applyFill="1" applyBorder="1" applyAlignment="1">
      <alignment horizontal="center" vertical="center"/>
      <protection/>
    </xf>
    <xf numFmtId="0" fontId="28" fillId="0" borderId="16" xfId="57" applyFont="1" applyFill="1" applyBorder="1" applyAlignment="1">
      <alignment horizontal="center" vertical="center" wrapText="1"/>
      <protection/>
    </xf>
    <xf numFmtId="3" fontId="29" fillId="0" borderId="16" xfId="57" applyNumberFormat="1" applyFont="1" applyFill="1" applyBorder="1" applyAlignment="1">
      <alignment horizontal="center" vertical="center"/>
      <protection/>
    </xf>
    <xf numFmtId="3" fontId="28" fillId="0" borderId="16" xfId="57" applyNumberFormat="1" applyFont="1" applyFill="1" applyBorder="1" applyAlignment="1">
      <alignment horizontal="center" vertical="center"/>
      <protection/>
    </xf>
    <xf numFmtId="0" fontId="15" fillId="0" borderId="0" xfId="57" applyFont="1" applyAlignment="1">
      <alignment vertical="top" wrapText="1" readingOrder="1"/>
      <protection/>
    </xf>
    <xf numFmtId="0" fontId="9" fillId="35" borderId="0" xfId="57" applyFont="1" applyFill="1" applyAlignment="1">
      <alignment horizontal="right" vertical="center"/>
      <protection/>
    </xf>
    <xf numFmtId="0" fontId="3" fillId="35" borderId="0" xfId="57" applyFont="1" applyFill="1" applyAlignment="1">
      <alignment horizontal="center" vertical="center"/>
      <protection/>
    </xf>
    <xf numFmtId="0" fontId="3" fillId="35" borderId="0" xfId="57" applyFont="1" applyFill="1" applyAlignment="1">
      <alignment horizontal="center"/>
      <protection/>
    </xf>
    <xf numFmtId="0" fontId="30" fillId="35" borderId="0" xfId="57" applyFont="1" applyFill="1" applyAlignment="1">
      <alignment vertical="center"/>
      <protection/>
    </xf>
    <xf numFmtId="0" fontId="25" fillId="0" borderId="0" xfId="57" applyFont="1" applyFill="1" applyAlignment="1">
      <alignment vertical="center"/>
      <protection/>
    </xf>
    <xf numFmtId="0" fontId="2" fillId="0" borderId="0" xfId="57" applyFill="1" applyAlignment="1">
      <alignment vertical="center"/>
      <protection/>
    </xf>
    <xf numFmtId="0" fontId="87" fillId="42" borderId="13" xfId="57" applyFont="1" applyFill="1" applyBorder="1" applyAlignment="1">
      <alignment horizontal="center" vertical="center" wrapText="1"/>
      <protection/>
    </xf>
    <xf numFmtId="0" fontId="88" fillId="37" borderId="0" xfId="57" applyFont="1" applyFill="1" applyBorder="1" applyAlignment="1">
      <alignment horizontal="center" vertical="center" wrapText="1"/>
      <protection/>
    </xf>
    <xf numFmtId="3" fontId="88" fillId="37" borderId="0" xfId="57" applyNumberFormat="1" applyFont="1" applyFill="1" applyBorder="1" applyAlignment="1">
      <alignment horizontal="center" vertical="center" wrapText="1"/>
      <protection/>
    </xf>
    <xf numFmtId="0" fontId="88" fillId="42" borderId="0" xfId="57" applyFont="1" applyFill="1" applyBorder="1" applyAlignment="1">
      <alignment horizontal="center" vertical="center" wrapText="1"/>
      <protection/>
    </xf>
    <xf numFmtId="3" fontId="88" fillId="42" borderId="0" xfId="57" applyNumberFormat="1" applyFont="1" applyFill="1" applyBorder="1" applyAlignment="1">
      <alignment horizontal="center" vertical="center" wrapText="1"/>
      <protection/>
    </xf>
    <xf numFmtId="3" fontId="88" fillId="42" borderId="0" xfId="57" applyNumberFormat="1" applyFont="1" applyFill="1" applyBorder="1" applyAlignment="1">
      <alignment horizontal="center" vertical="center" wrapText="1" readingOrder="1"/>
      <protection/>
    </xf>
    <xf numFmtId="0" fontId="89" fillId="37" borderId="12" xfId="57" applyFont="1" applyFill="1" applyBorder="1" applyAlignment="1">
      <alignment horizontal="center" vertical="center" wrapText="1"/>
      <protection/>
    </xf>
    <xf numFmtId="3" fontId="89" fillId="37" borderId="12" xfId="57" applyNumberFormat="1" applyFont="1" applyFill="1" applyBorder="1" applyAlignment="1">
      <alignment horizontal="center" vertical="center" wrapText="1"/>
      <protection/>
    </xf>
    <xf numFmtId="0" fontId="15" fillId="35" borderId="0" xfId="57" applyFont="1" applyFill="1" applyAlignment="1">
      <alignment horizontal="right" vertical="center" readingOrder="2"/>
      <protection/>
    </xf>
    <xf numFmtId="0" fontId="15" fillId="35" borderId="0" xfId="57" applyFont="1" applyFill="1" applyAlignment="1">
      <alignment vertical="center"/>
      <protection/>
    </xf>
    <xf numFmtId="0" fontId="15" fillId="35" borderId="0" xfId="57" applyFont="1" applyFill="1" applyAlignment="1">
      <alignment horizontal="left" vertical="center"/>
      <protection/>
    </xf>
    <xf numFmtId="0" fontId="32" fillId="0" borderId="0" xfId="57" applyFont="1" applyFill="1" applyAlignment="1">
      <alignment vertical="center"/>
      <protection/>
    </xf>
    <xf numFmtId="0" fontId="16" fillId="0" borderId="0" xfId="55" applyFont="1" applyFill="1" applyAlignment="1">
      <alignment vertical="center"/>
      <protection/>
    </xf>
    <xf numFmtId="0" fontId="3" fillId="35" borderId="0" xfId="55" applyFont="1" applyFill="1" applyAlignment="1">
      <alignment horizontal="center" vertical="center"/>
      <protection/>
    </xf>
    <xf numFmtId="0" fontId="3" fillId="35" borderId="0" xfId="55" applyFont="1" applyFill="1" applyAlignment="1">
      <alignment horizontal="center"/>
      <protection/>
    </xf>
    <xf numFmtId="0" fontId="30" fillId="35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35" borderId="0" xfId="55" applyFont="1" applyFill="1" applyAlignment="1">
      <alignment horizontal="left" vertical="center"/>
      <protection/>
    </xf>
    <xf numFmtId="0" fontId="9" fillId="43" borderId="10" xfId="57" applyFont="1" applyFill="1" applyBorder="1" applyAlignment="1">
      <alignment horizontal="centerContinuous"/>
      <protection/>
    </xf>
    <xf numFmtId="0" fontId="9" fillId="43" borderId="11" xfId="57" applyFont="1" applyFill="1" applyBorder="1" applyAlignment="1">
      <alignment horizontal="centerContinuous" vertical="top"/>
      <protection/>
    </xf>
    <xf numFmtId="0" fontId="89" fillId="38" borderId="0" xfId="55" applyFont="1" applyFill="1" applyBorder="1" applyAlignment="1">
      <alignment horizontal="center" vertical="center" wrapText="1"/>
      <protection/>
    </xf>
    <xf numFmtId="0" fontId="9" fillId="38" borderId="0" xfId="57" applyFont="1" applyFill="1" applyBorder="1" applyAlignment="1">
      <alignment horizontal="centerContinuous" vertical="top"/>
      <protection/>
    </xf>
    <xf numFmtId="0" fontId="25" fillId="35" borderId="0" xfId="55" applyFont="1" applyFill="1" applyAlignment="1">
      <alignment vertical="center"/>
      <protection/>
    </xf>
    <xf numFmtId="0" fontId="2" fillId="35" borderId="0" xfId="55" applyFill="1" applyAlignment="1">
      <alignment vertical="center"/>
      <protection/>
    </xf>
    <xf numFmtId="0" fontId="90" fillId="42" borderId="0" xfId="55" applyFont="1" applyFill="1" applyBorder="1" applyAlignment="1">
      <alignment horizontal="center" vertical="center" wrapText="1"/>
      <protection/>
    </xf>
    <xf numFmtId="3" fontId="90" fillId="42" borderId="0" xfId="55" applyNumberFormat="1" applyFont="1" applyFill="1" applyBorder="1" applyAlignment="1">
      <alignment horizontal="center" vertical="center" wrapText="1"/>
      <protection/>
    </xf>
    <xf numFmtId="0" fontId="90" fillId="37" borderId="0" xfId="55" applyFont="1" applyFill="1" applyBorder="1" applyAlignment="1">
      <alignment horizontal="center" vertical="center" wrapText="1"/>
      <protection/>
    </xf>
    <xf numFmtId="3" fontId="90" fillId="37" borderId="0" xfId="55" applyNumberFormat="1" applyFont="1" applyFill="1" applyBorder="1" applyAlignment="1">
      <alignment horizontal="center" vertical="center" wrapText="1"/>
      <protection/>
    </xf>
    <xf numFmtId="0" fontId="90" fillId="42" borderId="16" xfId="55" applyFont="1" applyFill="1" applyBorder="1" applyAlignment="1">
      <alignment horizontal="center" vertical="center" wrapText="1"/>
      <protection/>
    </xf>
    <xf numFmtId="3" fontId="90" fillId="42" borderId="16" xfId="55" applyNumberFormat="1" applyFont="1" applyFill="1" applyBorder="1" applyAlignment="1">
      <alignment horizontal="center" vertical="center" wrapText="1"/>
      <protection/>
    </xf>
    <xf numFmtId="0" fontId="13" fillId="35" borderId="0" xfId="55" applyFont="1" applyFill="1" applyAlignment="1">
      <alignment horizontal="right" vertical="center"/>
      <protection/>
    </xf>
    <xf numFmtId="0" fontId="32" fillId="35" borderId="0" xfId="55" applyFont="1" applyFill="1" applyAlignment="1">
      <alignment vertical="center"/>
      <protection/>
    </xf>
    <xf numFmtId="3" fontId="86" fillId="37" borderId="0" xfId="55" applyNumberFormat="1" applyFont="1" applyFill="1" applyBorder="1" applyAlignment="1">
      <alignment horizontal="center" vertical="center" wrapText="1"/>
      <protection/>
    </xf>
    <xf numFmtId="3" fontId="86" fillId="37" borderId="0" xfId="55" applyNumberFormat="1" applyFont="1" applyFill="1" applyBorder="1" applyAlignment="1">
      <alignment vertical="center" wrapText="1"/>
      <protection/>
    </xf>
    <xf numFmtId="0" fontId="9" fillId="43" borderId="18" xfId="57" applyFont="1" applyFill="1" applyBorder="1" applyAlignment="1">
      <alignment horizontal="centerContinuous"/>
      <protection/>
    </xf>
    <xf numFmtId="0" fontId="9" fillId="43" borderId="20" xfId="57" applyFont="1" applyFill="1" applyBorder="1" applyAlignment="1">
      <alignment horizontal="centerContinuous" vertical="top"/>
      <protection/>
    </xf>
    <xf numFmtId="0" fontId="18" fillId="0" borderId="0" xfId="56" applyFont="1">
      <alignment/>
      <protection/>
    </xf>
    <xf numFmtId="0" fontId="18" fillId="0" borderId="0" xfId="56" applyFont="1" applyFill="1">
      <alignment/>
      <protection/>
    </xf>
    <xf numFmtId="0" fontId="18" fillId="35" borderId="0" xfId="56" applyFont="1" applyFill="1">
      <alignment/>
      <protection/>
    </xf>
    <xf numFmtId="0" fontId="66" fillId="0" borderId="0" xfId="55" applyFont="1" applyFill="1" applyAlignment="1">
      <alignment vertical="center"/>
      <protection/>
    </xf>
    <xf numFmtId="0" fontId="13" fillId="33" borderId="12" xfId="57" applyFont="1" applyFill="1" applyBorder="1" applyAlignment="1">
      <alignment horizontal="center" vertical="center"/>
      <protection/>
    </xf>
    <xf numFmtId="0" fontId="13" fillId="33" borderId="12" xfId="57" applyFont="1" applyFill="1" applyBorder="1" applyAlignment="1">
      <alignment horizontal="right" vertical="center" indent="1" readingOrder="2"/>
      <protection/>
    </xf>
    <xf numFmtId="3" fontId="13" fillId="33" borderId="12" xfId="57" applyNumberFormat="1" applyFont="1" applyFill="1" applyBorder="1" applyAlignment="1">
      <alignment horizontal="center" vertical="center"/>
      <protection/>
    </xf>
    <xf numFmtId="0" fontId="13" fillId="33" borderId="12" xfId="57" applyFont="1" applyFill="1" applyBorder="1" applyAlignment="1">
      <alignment horizontal="left" vertical="center" indent="1" readingOrder="1"/>
      <protection/>
    </xf>
    <xf numFmtId="0" fontId="12" fillId="0" borderId="0" xfId="56" applyFont="1" applyFill="1" applyBorder="1" applyAlignment="1">
      <alignment horizontal="right" vertical="center" indent="1" readingOrder="2"/>
      <protection/>
    </xf>
    <xf numFmtId="3" fontId="15" fillId="0" borderId="0" xfId="55" applyNumberFormat="1" applyFont="1" applyAlignment="1">
      <alignment vertical="center"/>
      <protection/>
    </xf>
    <xf numFmtId="0" fontId="15" fillId="35" borderId="0" xfId="55" applyFont="1" applyFill="1" applyAlignment="1">
      <alignment horizontal="right" vertical="center" readingOrder="2"/>
      <protection/>
    </xf>
    <xf numFmtId="0" fontId="84" fillId="34" borderId="13" xfId="55" applyFont="1" applyFill="1" applyBorder="1" applyAlignment="1">
      <alignment horizontal="center" vertical="center" wrapText="1"/>
      <protection/>
    </xf>
    <xf numFmtId="3" fontId="3" fillId="0" borderId="17" xfId="56" applyNumberFormat="1" applyFont="1" applyFill="1" applyBorder="1" applyAlignment="1">
      <alignment horizontal="center" vertical="center" wrapText="1"/>
      <protection/>
    </xf>
    <xf numFmtId="3" fontId="3" fillId="33" borderId="0" xfId="56" applyNumberFormat="1" applyFont="1" applyFill="1" applyBorder="1" applyAlignment="1">
      <alignment horizontal="center" vertical="center" wrapText="1"/>
      <protection/>
    </xf>
    <xf numFmtId="3" fontId="9" fillId="33" borderId="12" xfId="56" applyNumberFormat="1" applyFont="1" applyFill="1" applyBorder="1" applyAlignment="1">
      <alignment horizontal="center" vertical="center" wrapText="1"/>
      <protection/>
    </xf>
    <xf numFmtId="0" fontId="33" fillId="0" borderId="0" xfId="57" applyFont="1">
      <alignment/>
      <protection/>
    </xf>
    <xf numFmtId="0" fontId="33" fillId="0" borderId="0" xfId="55" applyFont="1">
      <alignment/>
      <protection/>
    </xf>
    <xf numFmtId="3" fontId="33" fillId="0" borderId="0" xfId="57" applyNumberFormat="1" applyFont="1" applyBorder="1" applyAlignment="1">
      <alignment horizontal="center" vertical="center"/>
      <protection/>
    </xf>
    <xf numFmtId="0" fontId="33" fillId="0" borderId="0" xfId="57" applyFont="1" applyAlignment="1">
      <alignment vertical="center"/>
      <protection/>
    </xf>
    <xf numFmtId="0" fontId="33" fillId="0" borderId="0" xfId="57" applyFont="1" applyBorder="1" applyAlignment="1">
      <alignment vertical="center"/>
      <protection/>
    </xf>
    <xf numFmtId="172" fontId="33" fillId="34" borderId="0" xfId="59" applyNumberFormat="1" applyFont="1" applyFill="1" applyBorder="1" applyAlignment="1">
      <alignment horizontal="center" vertical="center" wrapText="1"/>
      <protection/>
    </xf>
    <xf numFmtId="0" fontId="33" fillId="0" borderId="0" xfId="55" applyFont="1" applyAlignment="1">
      <alignment vertical="center"/>
      <protection/>
    </xf>
    <xf numFmtId="0" fontId="33" fillId="0" borderId="0" xfId="56" applyFont="1" applyFill="1">
      <alignment/>
      <protection/>
    </xf>
    <xf numFmtId="3" fontId="33" fillId="37" borderId="0" xfId="57" applyNumberFormat="1" applyFont="1" applyFill="1" applyBorder="1" applyAlignment="1">
      <alignment horizontal="center" vertical="center" wrapText="1"/>
      <protection/>
    </xf>
    <xf numFmtId="0" fontId="33" fillId="35" borderId="0" xfId="55" applyFont="1" applyFill="1" applyAlignment="1">
      <alignment vertical="center"/>
      <protection/>
    </xf>
    <xf numFmtId="4" fontId="33" fillId="0" borderId="0" xfId="55" applyNumberFormat="1" applyFont="1" applyAlignment="1">
      <alignment horizontal="center" vertical="center"/>
      <protection/>
    </xf>
    <xf numFmtId="4" fontId="33" fillId="0" borderId="0" xfId="57" applyNumberFormat="1" applyFont="1" applyAlignment="1">
      <alignment horizontal="center" vertical="center"/>
      <protection/>
    </xf>
    <xf numFmtId="0" fontId="22" fillId="0" borderId="0" xfId="56" applyFont="1" applyBorder="1" applyAlignment="1">
      <alignment vertical="center" wrapText="1"/>
      <protection/>
    </xf>
    <xf numFmtId="0" fontId="13" fillId="0" borderId="0" xfId="56" applyFont="1" applyAlignment="1">
      <alignment readingOrder="2"/>
      <protection/>
    </xf>
    <xf numFmtId="0" fontId="13" fillId="33" borderId="15" xfId="56" applyFont="1" applyFill="1" applyBorder="1" applyAlignment="1">
      <alignment horizontal="center" vertical="center" wrapText="1"/>
      <protection/>
    </xf>
    <xf numFmtId="3" fontId="12" fillId="0" borderId="17" xfId="56" applyNumberFormat="1" applyFont="1" applyFill="1" applyBorder="1" applyAlignment="1">
      <alignment horizontal="center" vertical="center" wrapText="1"/>
      <protection/>
    </xf>
    <xf numFmtId="3" fontId="12" fillId="0" borderId="0" xfId="56" applyNumberFormat="1" applyFont="1" applyFill="1" applyBorder="1" applyAlignment="1">
      <alignment horizontal="center" vertical="center" wrapText="1"/>
      <protection/>
    </xf>
    <xf numFmtId="49" fontId="12" fillId="0" borderId="0" xfId="56" applyNumberFormat="1" applyFont="1" applyFill="1" applyBorder="1" applyAlignment="1">
      <alignment horizontal="center" vertical="center" wrapText="1"/>
      <protection/>
    </xf>
    <xf numFmtId="49" fontId="12" fillId="33" borderId="0" xfId="56" applyNumberFormat="1" applyFont="1" applyFill="1" applyBorder="1" applyAlignment="1">
      <alignment horizontal="center" vertical="center" wrapText="1"/>
      <protection/>
    </xf>
    <xf numFmtId="0" fontId="33" fillId="0" borderId="0" xfId="56" applyFont="1" applyFill="1" applyBorder="1" applyAlignment="1">
      <alignment horizontal="left" vertical="center" wrapText="1" readingOrder="1"/>
      <protection/>
    </xf>
    <xf numFmtId="3" fontId="33" fillId="0" borderId="0" xfId="56" applyNumberFormat="1" applyFont="1" applyFill="1" applyBorder="1" applyAlignment="1">
      <alignment horizontal="center" vertical="center" wrapText="1"/>
      <protection/>
    </xf>
    <xf numFmtId="3" fontId="47" fillId="0" borderId="0" xfId="56" applyNumberFormat="1" applyFont="1" applyFill="1" applyBorder="1" applyAlignment="1">
      <alignment horizontal="center" vertical="center" wrapText="1"/>
      <protection/>
    </xf>
    <xf numFmtId="3" fontId="13" fillId="35" borderId="0" xfId="56" applyNumberFormat="1" applyFont="1" applyFill="1" applyBorder="1" applyAlignment="1">
      <alignment horizontal="center" vertical="center" wrapText="1"/>
      <protection/>
    </xf>
    <xf numFmtId="0" fontId="33" fillId="35" borderId="0" xfId="56" applyFont="1" applyFill="1">
      <alignment/>
      <protection/>
    </xf>
    <xf numFmtId="0" fontId="15" fillId="0" borderId="0" xfId="55" applyFont="1" applyFill="1" applyAlignment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0" fontId="85" fillId="0" borderId="0" xfId="0" applyFont="1" applyAlignment="1">
      <alignment/>
    </xf>
    <xf numFmtId="173" fontId="15" fillId="0" borderId="0" xfId="57" applyNumberFormat="1" applyFont="1" applyFill="1" applyBorder="1" applyAlignment="1">
      <alignment vertical="center" wrapText="1" readingOrder="1"/>
      <protection/>
    </xf>
    <xf numFmtId="0" fontId="48" fillId="0" borderId="0" xfId="59" applyFont="1">
      <alignment/>
      <protection/>
    </xf>
    <xf numFmtId="0" fontId="48" fillId="0" borderId="0" xfId="59" applyFont="1" applyAlignment="1">
      <alignment horizontal="center"/>
      <protection/>
    </xf>
    <xf numFmtId="0" fontId="48" fillId="35" borderId="0" xfId="59" applyFont="1" applyFill="1">
      <alignment/>
      <protection/>
    </xf>
    <xf numFmtId="173" fontId="15" fillId="0" borderId="0" xfId="60" applyNumberFormat="1" applyFont="1" applyAlignment="1">
      <alignment horizontal="right" vertical="center" readingOrder="2"/>
      <protection/>
    </xf>
    <xf numFmtId="173" fontId="23" fillId="0" borderId="0" xfId="60" applyNumberFormat="1" applyFont="1" applyAlignment="1">
      <alignment horizontal="left" vertical="center" readingOrder="1"/>
      <protection/>
    </xf>
    <xf numFmtId="3" fontId="91" fillId="42" borderId="0" xfId="55" applyNumberFormat="1" applyFont="1" applyFill="1" applyBorder="1" applyAlignment="1">
      <alignment horizontal="center" vertical="center" wrapText="1"/>
      <protection/>
    </xf>
    <xf numFmtId="3" fontId="91" fillId="37" borderId="0" xfId="55" applyNumberFormat="1" applyFont="1" applyFill="1" applyBorder="1" applyAlignment="1">
      <alignment horizontal="center" vertical="center" wrapText="1"/>
      <protection/>
    </xf>
    <xf numFmtId="3" fontId="91" fillId="42" borderId="16" xfId="55" applyNumberFormat="1" applyFont="1" applyFill="1" applyBorder="1" applyAlignment="1">
      <alignment horizontal="center" vertical="center" wrapText="1"/>
      <protection/>
    </xf>
    <xf numFmtId="0" fontId="15" fillId="0" borderId="0" xfId="57" applyFont="1" applyAlignment="1">
      <alignment vertical="top"/>
      <protection/>
    </xf>
    <xf numFmtId="0" fontId="15" fillId="0" borderId="0" xfId="57" applyFont="1" applyFill="1" applyAlignment="1">
      <alignment vertical="top"/>
      <protection/>
    </xf>
    <xf numFmtId="0" fontId="30" fillId="0" borderId="0" xfId="55" applyFont="1" applyAlignment="1">
      <alignment vertical="center"/>
      <protection/>
    </xf>
    <xf numFmtId="3" fontId="13" fillId="0" borderId="0" xfId="55" applyNumberFormat="1" applyFont="1" applyAlignment="1">
      <alignment horizontal="center" vertical="center"/>
      <protection/>
    </xf>
    <xf numFmtId="4" fontId="13" fillId="0" borderId="0" xfId="55" applyNumberFormat="1" applyFont="1" applyAlignment="1">
      <alignment horizontal="center" vertical="center"/>
      <protection/>
    </xf>
    <xf numFmtId="3" fontId="13" fillId="33" borderId="0" xfId="55" applyNumberFormat="1" applyFont="1" applyFill="1" applyAlignment="1">
      <alignment horizontal="center" vertical="center"/>
      <protection/>
    </xf>
    <xf numFmtId="4" fontId="13" fillId="33" borderId="0" xfId="55" applyNumberFormat="1" applyFont="1" applyFill="1" applyAlignment="1">
      <alignment horizontal="center" vertical="center"/>
      <protection/>
    </xf>
    <xf numFmtId="0" fontId="30" fillId="0" borderId="0" xfId="57" applyFont="1" applyAlignment="1">
      <alignment vertical="center"/>
      <protection/>
    </xf>
    <xf numFmtId="3" fontId="13" fillId="0" borderId="0" xfId="57" applyNumberFormat="1" applyFont="1" applyAlignment="1">
      <alignment horizontal="center" vertical="center"/>
      <protection/>
    </xf>
    <xf numFmtId="4" fontId="13" fillId="33" borderId="0" xfId="57" applyNumberFormat="1" applyFont="1" applyFill="1" applyAlignment="1">
      <alignment horizontal="center" vertical="center"/>
      <protection/>
    </xf>
    <xf numFmtId="3" fontId="12" fillId="0" borderId="0" xfId="55" applyNumberFormat="1" applyFont="1" applyAlignment="1">
      <alignment horizontal="right" vertical="center" indent="8"/>
      <protection/>
    </xf>
    <xf numFmtId="3" fontId="12" fillId="33" borderId="0" xfId="55" applyNumberFormat="1" applyFont="1" applyFill="1" applyAlignment="1">
      <alignment horizontal="right" vertical="center" indent="8"/>
      <protection/>
    </xf>
    <xf numFmtId="3" fontId="13" fillId="33" borderId="12" xfId="55" applyNumberFormat="1" applyFont="1" applyFill="1" applyBorder="1" applyAlignment="1">
      <alignment horizontal="right" vertical="center" indent="8"/>
      <protection/>
    </xf>
    <xf numFmtId="0" fontId="13" fillId="33" borderId="13" xfId="55" applyFont="1" applyFill="1" applyBorder="1" applyAlignment="1">
      <alignment horizontal="right" vertical="center" indent="5"/>
      <protection/>
    </xf>
    <xf numFmtId="0" fontId="13" fillId="33" borderId="15" xfId="55" applyFont="1" applyFill="1" applyBorder="1" applyAlignment="1">
      <alignment horizontal="right" vertical="center" indent="5"/>
      <protection/>
    </xf>
    <xf numFmtId="175" fontId="12" fillId="0" borderId="17" xfId="55" applyNumberFormat="1" applyFont="1" applyBorder="1" applyAlignment="1">
      <alignment horizontal="right" vertical="center" indent="5"/>
      <protection/>
    </xf>
    <xf numFmtId="175" fontId="12" fillId="33" borderId="0" xfId="55" applyNumberFormat="1" applyFont="1" applyFill="1" applyBorder="1" applyAlignment="1">
      <alignment horizontal="right" vertical="center" indent="5"/>
      <protection/>
    </xf>
    <xf numFmtId="175" fontId="12" fillId="0" borderId="0" xfId="55" applyNumberFormat="1" applyFont="1" applyBorder="1" applyAlignment="1">
      <alignment horizontal="right" vertical="center" indent="5"/>
      <protection/>
    </xf>
    <xf numFmtId="175" fontId="13" fillId="33" borderId="12" xfId="55" applyNumberFormat="1" applyFont="1" applyFill="1" applyBorder="1" applyAlignment="1">
      <alignment horizontal="right" vertical="center" indent="5"/>
      <protection/>
    </xf>
    <xf numFmtId="0" fontId="4" fillId="0" borderId="0" xfId="55" applyFont="1" applyAlignment="1">
      <alignment horizontal="center" vertical="center"/>
      <protection/>
    </xf>
    <xf numFmtId="0" fontId="9" fillId="34" borderId="15" xfId="55" applyFont="1" applyFill="1" applyBorder="1" applyAlignment="1">
      <alignment horizontal="center" vertical="center" wrapText="1"/>
      <protection/>
    </xf>
    <xf numFmtId="0" fontId="9" fillId="34" borderId="12" xfId="55" applyFont="1" applyFill="1" applyBorder="1" applyAlignment="1">
      <alignment horizontal="center" vertical="center" wrapText="1"/>
      <protection/>
    </xf>
    <xf numFmtId="0" fontId="9" fillId="34" borderId="14" xfId="55" applyFont="1" applyFill="1" applyBorder="1" applyAlignment="1">
      <alignment horizontal="center" vertical="center" wrapText="1"/>
      <protection/>
    </xf>
    <xf numFmtId="0" fontId="9" fillId="34" borderId="21" xfId="57" applyFont="1" applyFill="1" applyBorder="1" applyAlignment="1">
      <alignment horizontal="center" vertical="center"/>
      <protection/>
    </xf>
    <xf numFmtId="0" fontId="9" fillId="34" borderId="22" xfId="57" applyFont="1" applyFill="1" applyBorder="1" applyAlignment="1">
      <alignment horizontal="center" vertical="center"/>
      <protection/>
    </xf>
    <xf numFmtId="0" fontId="9" fillId="34" borderId="15" xfId="57" applyFont="1" applyFill="1" applyBorder="1" applyAlignment="1">
      <alignment horizontal="center" vertical="center" wrapText="1" readingOrder="1"/>
      <protection/>
    </xf>
    <xf numFmtId="0" fontId="9" fillId="34" borderId="12" xfId="57" applyFont="1" applyFill="1" applyBorder="1" applyAlignment="1">
      <alignment horizontal="center" vertical="center" readingOrder="1"/>
      <protection/>
    </xf>
    <xf numFmtId="0" fontId="9" fillId="34" borderId="14" xfId="57" applyFont="1" applyFill="1" applyBorder="1" applyAlignment="1">
      <alignment horizontal="center" vertical="center" readingOrder="1"/>
      <protection/>
    </xf>
    <xf numFmtId="0" fontId="15" fillId="0" borderId="0" xfId="57" applyFont="1" applyAlignment="1">
      <alignment horizontal="right" vertical="top" wrapText="1" readingOrder="2"/>
      <protection/>
    </xf>
    <xf numFmtId="0" fontId="15" fillId="0" borderId="0" xfId="57" applyFont="1" applyAlignment="1">
      <alignment horizontal="left" vertical="top" wrapText="1" readingOrder="1"/>
      <protection/>
    </xf>
    <xf numFmtId="49" fontId="4" fillId="0" borderId="0" xfId="57" applyNumberFormat="1" applyFont="1" applyAlignment="1">
      <alignment horizontal="center" vertical="center"/>
      <protection/>
    </xf>
    <xf numFmtId="0" fontId="9" fillId="33" borderId="21" xfId="57" applyFont="1" applyFill="1" applyBorder="1" applyAlignment="1">
      <alignment horizontal="center" vertic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10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18" xfId="57" applyFont="1" applyFill="1" applyBorder="1" applyAlignment="1">
      <alignment horizontal="center" vertic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 vertical="top" wrapText="1" readingOrder="2"/>
      <protection/>
    </xf>
    <xf numFmtId="0" fontId="15" fillId="0" borderId="0" xfId="55" applyFont="1" applyAlignment="1">
      <alignment horizontal="left" vertical="top" wrapText="1" readingOrder="1"/>
      <protection/>
    </xf>
    <xf numFmtId="49" fontId="4" fillId="0" borderId="0" xfId="55" applyNumberFormat="1" applyFont="1" applyAlignment="1">
      <alignment horizontal="center" vertical="center"/>
      <protection/>
    </xf>
    <xf numFmtId="0" fontId="9" fillId="33" borderId="21" xfId="55" applyFont="1" applyFill="1" applyBorder="1" applyAlignment="1">
      <alignment horizontal="center" vertical="center"/>
      <protection/>
    </xf>
    <xf numFmtId="0" fontId="9" fillId="33" borderId="19" xfId="55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9" fillId="33" borderId="11" xfId="55" applyFont="1" applyFill="1" applyBorder="1" applyAlignment="1">
      <alignment horizontal="center" vertical="center"/>
      <protection/>
    </xf>
    <xf numFmtId="0" fontId="9" fillId="33" borderId="18" xfId="55" applyFont="1" applyFill="1" applyBorder="1" applyAlignment="1">
      <alignment horizontal="center" vertical="center"/>
      <protection/>
    </xf>
    <xf numFmtId="0" fontId="9" fillId="33" borderId="20" xfId="55" applyFont="1" applyFill="1" applyBorder="1" applyAlignment="1">
      <alignment horizontal="center" vertical="center"/>
      <protection/>
    </xf>
    <xf numFmtId="0" fontId="9" fillId="34" borderId="21" xfId="55" applyFont="1" applyFill="1" applyBorder="1" applyAlignment="1">
      <alignment horizontal="center" vertical="center"/>
      <protection/>
    </xf>
    <xf numFmtId="0" fontId="9" fillId="34" borderId="22" xfId="55" applyFont="1" applyFill="1" applyBorder="1" applyAlignment="1">
      <alignment horizontal="center" vertical="center"/>
      <protection/>
    </xf>
    <xf numFmtId="0" fontId="9" fillId="34" borderId="15" xfId="55" applyFont="1" applyFill="1" applyBorder="1" applyAlignment="1">
      <alignment horizontal="center" vertical="center" wrapText="1" readingOrder="1"/>
      <protection/>
    </xf>
    <xf numFmtId="0" fontId="9" fillId="34" borderId="12" xfId="55" applyFont="1" applyFill="1" applyBorder="1" applyAlignment="1">
      <alignment horizontal="center" vertical="center" wrapText="1" readingOrder="1"/>
      <protection/>
    </xf>
    <xf numFmtId="0" fontId="9" fillId="34" borderId="14" xfId="55" applyFont="1" applyFill="1" applyBorder="1" applyAlignment="1">
      <alignment horizontal="center" vertical="center" wrapText="1" readingOrder="1"/>
      <protection/>
    </xf>
    <xf numFmtId="3" fontId="86" fillId="37" borderId="0" xfId="55" applyNumberFormat="1" applyFont="1" applyFill="1" applyBorder="1" applyAlignment="1">
      <alignment horizontal="left" vertical="center" wrapText="1"/>
      <protection/>
    </xf>
    <xf numFmtId="0" fontId="15" fillId="35" borderId="0" xfId="55" applyFont="1" applyFill="1" applyAlignment="1">
      <alignment horizontal="right" vertical="center" readingOrder="2"/>
      <protection/>
    </xf>
    <xf numFmtId="0" fontId="30" fillId="35" borderId="0" xfId="55" applyFont="1" applyFill="1" applyAlignment="1">
      <alignment horizontal="center" vertical="center"/>
      <protection/>
    </xf>
    <xf numFmtId="0" fontId="89" fillId="43" borderId="13" xfId="55" applyFont="1" applyFill="1" applyBorder="1" applyAlignment="1">
      <alignment horizontal="center" vertical="center" wrapText="1" readingOrder="1"/>
      <protection/>
    </xf>
    <xf numFmtId="0" fontId="89" fillId="43" borderId="13" xfId="55" applyFont="1" applyFill="1" applyBorder="1" applyAlignment="1">
      <alignment horizontal="center" vertical="center" wrapText="1"/>
      <protection/>
    </xf>
    <xf numFmtId="0" fontId="89" fillId="43" borderId="15" xfId="55" applyFont="1" applyFill="1" applyBorder="1" applyAlignment="1">
      <alignment horizontal="center" vertical="center" wrapText="1"/>
      <protection/>
    </xf>
    <xf numFmtId="0" fontId="89" fillId="43" borderId="21" xfId="55" applyFont="1" applyFill="1" applyBorder="1" applyAlignment="1">
      <alignment horizontal="center" vertical="center" wrapText="1"/>
      <protection/>
    </xf>
    <xf numFmtId="0" fontId="89" fillId="43" borderId="22" xfId="55" applyFont="1" applyFill="1" applyBorder="1" applyAlignment="1">
      <alignment horizontal="center" vertical="center" wrapText="1"/>
      <protection/>
    </xf>
    <xf numFmtId="0" fontId="89" fillId="43" borderId="19" xfId="55" applyFont="1" applyFill="1" applyBorder="1" applyAlignment="1">
      <alignment horizontal="center" vertical="center" wrapText="1"/>
      <protection/>
    </xf>
    <xf numFmtId="0" fontId="30" fillId="35" borderId="0" xfId="57" applyFont="1" applyFill="1" applyAlignment="1">
      <alignment horizontal="center" vertical="center"/>
      <protection/>
    </xf>
    <xf numFmtId="0" fontId="89" fillId="42" borderId="14" xfId="57" applyFont="1" applyFill="1" applyBorder="1" applyAlignment="1">
      <alignment horizontal="center" vertical="center" wrapText="1"/>
      <protection/>
    </xf>
    <xf numFmtId="0" fontId="89" fillId="42" borderId="13" xfId="57" applyFont="1" applyFill="1" applyBorder="1" applyAlignment="1">
      <alignment horizontal="center" vertical="center" wrapText="1"/>
      <protection/>
    </xf>
    <xf numFmtId="0" fontId="89" fillId="42" borderId="15" xfId="57" applyFont="1" applyFill="1" applyBorder="1" applyAlignment="1">
      <alignment horizontal="center" vertical="center" wrapText="1"/>
      <protection/>
    </xf>
    <xf numFmtId="0" fontId="34" fillId="0" borderId="0" xfId="56" applyFont="1" applyBorder="1" applyAlignment="1">
      <alignment horizontal="center" vertical="center" wrapText="1" readingOrder="1"/>
      <protection/>
    </xf>
    <xf numFmtId="0" fontId="15" fillId="0" borderId="0" xfId="57" applyFont="1" applyFill="1" applyAlignment="1">
      <alignment horizontal="left" vertical="center"/>
      <protection/>
    </xf>
    <xf numFmtId="0" fontId="34" fillId="0" borderId="0" xfId="56" applyFont="1" applyAlignment="1">
      <alignment horizontal="center"/>
      <protection/>
    </xf>
    <xf numFmtId="0" fontId="34" fillId="0" borderId="0" xfId="60" applyFont="1" applyAlignment="1">
      <alignment horizontal="center" vertical="center" wrapText="1"/>
      <protection/>
    </xf>
    <xf numFmtId="173" fontId="23" fillId="0" borderId="17" xfId="60" applyNumberFormat="1" applyFont="1" applyBorder="1" applyAlignment="1">
      <alignment horizontal="left" vertical="center" wrapText="1" readingOrder="1"/>
      <protection/>
    </xf>
    <xf numFmtId="0" fontId="34" fillId="0" borderId="0" xfId="56" applyFont="1" applyBorder="1" applyAlignment="1">
      <alignment horizontal="center" vertical="center" wrapText="1"/>
      <protection/>
    </xf>
    <xf numFmtId="0" fontId="34" fillId="0" borderId="0" xfId="56" applyFont="1" applyBorder="1" applyAlignment="1" quotePrefix="1">
      <alignment horizontal="center" vertical="center" wrapText="1"/>
      <protection/>
    </xf>
    <xf numFmtId="173" fontId="84" fillId="34" borderId="12" xfId="59" applyNumberFormat="1" applyFont="1" applyFill="1" applyBorder="1" applyAlignment="1">
      <alignment horizontal="center" vertical="center" wrapText="1"/>
      <protection/>
    </xf>
    <xf numFmtId="0" fontId="23" fillId="0" borderId="0" xfId="59" applyFont="1" applyAlignment="1">
      <alignment horizontal="right" vertical="center" wrapText="1"/>
      <protection/>
    </xf>
    <xf numFmtId="0" fontId="23" fillId="0" borderId="0" xfId="59" applyFont="1" applyAlignment="1">
      <alignment horizontal="left" vertical="center" wrapText="1"/>
      <protection/>
    </xf>
    <xf numFmtId="0" fontId="85" fillId="0" borderId="17" xfId="59" applyFont="1" applyFill="1" applyBorder="1" applyAlignment="1">
      <alignment horizontal="right" vertical="center" wrapText="1" indent="1"/>
      <protection/>
    </xf>
    <xf numFmtId="0" fontId="85" fillId="0" borderId="0" xfId="59" applyFont="1" applyFill="1" applyBorder="1" applyAlignment="1">
      <alignment horizontal="right" vertical="center" wrapText="1" indent="1"/>
      <protection/>
    </xf>
    <xf numFmtId="0" fontId="85" fillId="0" borderId="17" xfId="59" applyFont="1" applyFill="1" applyBorder="1" applyAlignment="1">
      <alignment horizontal="left" vertical="center" wrapText="1" indent="1" readingOrder="1"/>
      <protection/>
    </xf>
    <xf numFmtId="0" fontId="85" fillId="0" borderId="0" xfId="59" applyFont="1" applyFill="1" applyBorder="1" applyAlignment="1">
      <alignment horizontal="left" vertical="center" wrapText="1" indent="1" readingOrder="1"/>
      <protection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84" fillId="34" borderId="14" xfId="59" applyFont="1" applyFill="1" applyBorder="1" applyAlignment="1">
      <alignment horizontal="center" vertical="center" wrapText="1"/>
      <protection/>
    </xf>
    <xf numFmtId="0" fontId="84" fillId="34" borderId="13" xfId="55" applyFont="1" applyFill="1" applyBorder="1" applyAlignment="1">
      <alignment horizontal="center" vertical="center" wrapText="1"/>
      <protection/>
    </xf>
    <xf numFmtId="0" fontId="84" fillId="34" borderId="15" xfId="55" applyFont="1" applyFill="1" applyBorder="1" applyAlignment="1">
      <alignment horizontal="center" vertical="center" wrapText="1"/>
      <protection/>
    </xf>
    <xf numFmtId="0" fontId="84" fillId="34" borderId="14" xfId="55" applyFont="1" applyFill="1" applyBorder="1" applyAlignment="1">
      <alignment horizontal="center" vertical="center" wrapText="1"/>
      <protection/>
    </xf>
    <xf numFmtId="0" fontId="84" fillId="34" borderId="13" xfId="59" applyFont="1" applyFill="1" applyBorder="1" applyAlignment="1">
      <alignment horizontal="center" vertical="center" wrapText="1"/>
      <protection/>
    </xf>
    <xf numFmtId="0" fontId="84" fillId="34" borderId="15" xfId="59" applyFont="1" applyFill="1" applyBorder="1" applyAlignment="1">
      <alignment horizontal="center" vertical="center" wrapText="1"/>
      <protection/>
    </xf>
    <xf numFmtId="0" fontId="86" fillId="0" borderId="0" xfId="57" applyFont="1" applyAlignment="1">
      <alignment horizontal="left" vertical="center" wrapText="1"/>
      <protection/>
    </xf>
    <xf numFmtId="0" fontId="30" fillId="0" borderId="0" xfId="57" applyFont="1" applyBorder="1" applyAlignment="1">
      <alignment horizontal="center" vertical="center"/>
      <protection/>
    </xf>
    <xf numFmtId="0" fontId="31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left" vertical="center" readingOrder="2"/>
      <protection/>
    </xf>
    <xf numFmtId="173" fontId="15" fillId="0" borderId="0" xfId="57" applyNumberFormat="1" applyFont="1" applyFill="1" applyBorder="1" applyAlignment="1">
      <alignment horizontal="left" vertical="center" wrapText="1" readingOrder="1"/>
      <protection/>
    </xf>
    <xf numFmtId="0" fontId="28" fillId="34" borderId="15" xfId="57" applyFont="1" applyFill="1" applyBorder="1" applyAlignment="1">
      <alignment horizontal="center" vertical="center" wrapText="1" readingOrder="1"/>
      <protection/>
    </xf>
    <xf numFmtId="0" fontId="28" fillId="34" borderId="12" xfId="57" applyFont="1" applyFill="1" applyBorder="1" applyAlignment="1">
      <alignment horizontal="center" vertical="center" wrapText="1" readingOrder="1"/>
      <protection/>
    </xf>
    <xf numFmtId="0" fontId="28" fillId="34" borderId="14" xfId="57" applyFont="1" applyFill="1" applyBorder="1" applyAlignment="1">
      <alignment horizontal="center" vertical="center" wrapText="1" readingOrder="1"/>
      <protection/>
    </xf>
    <xf numFmtId="0" fontId="28" fillId="34" borderId="13" xfId="57" applyFont="1" applyFill="1" applyBorder="1" applyAlignment="1">
      <alignment horizontal="center" vertical="center" wrapText="1" readingOrder="1"/>
      <protection/>
    </xf>
    <xf numFmtId="0" fontId="13" fillId="34" borderId="15" xfId="57" applyFont="1" applyFill="1" applyBorder="1" applyAlignment="1">
      <alignment horizontal="center" vertical="center" wrapText="1" readingOrder="1"/>
      <protection/>
    </xf>
    <xf numFmtId="0" fontId="15" fillId="0" borderId="17" xfId="57" applyFont="1" applyFill="1" applyBorder="1" applyAlignment="1">
      <alignment horizontal="left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 readingOrder="2"/>
      <protection/>
    </xf>
    <xf numFmtId="0" fontId="12" fillId="0" borderId="16" xfId="57" applyFont="1" applyBorder="1" applyAlignment="1">
      <alignment horizontal="left" vertical="center" readingOrder="2"/>
      <protection/>
    </xf>
    <xf numFmtId="0" fontId="13" fillId="34" borderId="14" xfId="57" applyFont="1" applyFill="1" applyBorder="1" applyAlignment="1">
      <alignment horizontal="center" vertical="center" wrapText="1" readingOrder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vertical="center" wrapText="1"/>
      <protection/>
    </xf>
    <xf numFmtId="0" fontId="13" fillId="33" borderId="21" xfId="57" applyFont="1" applyFill="1" applyBorder="1" applyAlignment="1">
      <alignment horizontal="center" vertical="center"/>
      <protection/>
    </xf>
    <xf numFmtId="0" fontId="13" fillId="33" borderId="22" xfId="57" applyFont="1" applyFill="1" applyBorder="1" applyAlignment="1">
      <alignment horizontal="center" vertical="center"/>
      <protection/>
    </xf>
    <xf numFmtId="0" fontId="13" fillId="33" borderId="19" xfId="57" applyFont="1" applyFill="1" applyBorder="1" applyAlignment="1">
      <alignment horizontal="center" vertical="center"/>
      <protection/>
    </xf>
    <xf numFmtId="0" fontId="13" fillId="33" borderId="15" xfId="57" applyFont="1" applyFill="1" applyBorder="1" applyAlignment="1">
      <alignment horizontal="center" vertical="center"/>
      <protection/>
    </xf>
    <xf numFmtId="0" fontId="13" fillId="33" borderId="12" xfId="57" applyFont="1" applyFill="1" applyBorder="1" applyAlignment="1">
      <alignment horizontal="center" vertical="center"/>
      <protection/>
    </xf>
    <xf numFmtId="0" fontId="13" fillId="33" borderId="18" xfId="57" applyFont="1" applyFill="1" applyBorder="1" applyAlignment="1">
      <alignment horizontal="center" vertical="center" wrapText="1"/>
      <protection/>
    </xf>
    <xf numFmtId="0" fontId="13" fillId="33" borderId="23" xfId="57" applyFont="1" applyFill="1" applyBorder="1" applyAlignment="1">
      <alignment horizontal="center" vertical="center" wrapText="1"/>
      <protection/>
    </xf>
    <xf numFmtId="0" fontId="13" fillId="33" borderId="20" xfId="57" applyFont="1" applyFill="1" applyBorder="1" applyAlignment="1">
      <alignment horizontal="center" vertical="center" wrapText="1"/>
      <protection/>
    </xf>
    <xf numFmtId="0" fontId="44" fillId="0" borderId="0" xfId="57" applyFont="1" applyFill="1" applyAlignment="1">
      <alignment horizontal="center" vertical="center"/>
      <protection/>
    </xf>
    <xf numFmtId="0" fontId="30" fillId="0" borderId="0" xfId="57" applyFont="1" applyFill="1" applyAlignment="1">
      <alignment horizontal="center" vertical="center"/>
      <protection/>
    </xf>
    <xf numFmtId="0" fontId="30" fillId="0" borderId="0" xfId="57" applyFont="1" applyFill="1" applyAlignment="1">
      <alignment horizontal="center" vertical="center" shrinkToFit="1"/>
      <protection/>
    </xf>
    <xf numFmtId="0" fontId="30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Fill="1" applyAlignment="1">
      <alignment horizontal="center" vertical="center" shrinkToFit="1"/>
      <protection/>
    </xf>
    <xf numFmtId="0" fontId="28" fillId="41" borderId="14" xfId="57" applyFont="1" applyFill="1" applyBorder="1" applyAlignment="1">
      <alignment horizontal="center" vertical="center" wrapText="1"/>
      <protection/>
    </xf>
    <xf numFmtId="0" fontId="28" fillId="41" borderId="15" xfId="57" applyFont="1" applyFill="1" applyBorder="1" applyAlignment="1">
      <alignment horizontal="center" vertical="center" wrapText="1"/>
      <protection/>
    </xf>
    <xf numFmtId="0" fontId="28" fillId="41" borderId="12" xfId="57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جدول 11-10+11+12" xfId="56"/>
    <cellStyle name="Normal 3" xfId="57"/>
    <cellStyle name="Normal 3_Book1" xfId="58"/>
    <cellStyle name="Normal_Road Length2007-2011-NBS-April8 2012" xfId="59"/>
    <cellStyle name="Normal_ركاب المترو- 2009-2010" xfId="60"/>
    <cellStyle name="Note" xfId="61"/>
    <cellStyle name="Output" xfId="62"/>
    <cellStyle name="Percent" xfId="63"/>
    <cellStyle name="Percent 2" xfId="64"/>
    <cellStyle name="Percent 2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257175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0</xdr:row>
      <xdr:rowOff>38100</xdr:rowOff>
    </xdr:from>
    <xdr:to>
      <xdr:col>12</xdr:col>
      <xdr:colOff>581025</xdr:colOff>
      <xdr:row>1</xdr:row>
      <xdr:rowOff>152400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38100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762000</xdr:colOff>
      <xdr:row>3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1</xdr:row>
      <xdr:rowOff>9525</xdr:rowOff>
    </xdr:from>
    <xdr:to>
      <xdr:col>9</xdr:col>
      <xdr:colOff>1019175</xdr:colOff>
      <xdr:row>3</xdr:row>
      <xdr:rowOff>85725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810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76200</xdr:colOff>
      <xdr:row>1</xdr:row>
      <xdr:rowOff>85725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19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4</xdr:col>
      <xdr:colOff>1676400</xdr:colOff>
      <xdr:row>1</xdr:row>
      <xdr:rowOff>152400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47625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2</xdr:row>
      <xdr:rowOff>219075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1</xdr:row>
      <xdr:rowOff>19050</xdr:rowOff>
    </xdr:from>
    <xdr:to>
      <xdr:col>4</xdr:col>
      <xdr:colOff>2114550</xdr:colOff>
      <xdr:row>3</xdr:row>
      <xdr:rowOff>104775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57150"/>
          <a:ext cx="140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1828800</xdr:colOff>
      <xdr:row>2</xdr:row>
      <xdr:rowOff>171450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28575</xdr:rowOff>
    </xdr:from>
    <xdr:to>
      <xdr:col>4</xdr:col>
      <xdr:colOff>2047875</xdr:colOff>
      <xdr:row>2</xdr:row>
      <xdr:rowOff>238125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8575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1828800</xdr:colOff>
      <xdr:row>2</xdr:row>
      <xdr:rowOff>171450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0</xdr:row>
      <xdr:rowOff>28575</xdr:rowOff>
    </xdr:from>
    <xdr:to>
      <xdr:col>2</xdr:col>
      <xdr:colOff>2047875</xdr:colOff>
      <xdr:row>2</xdr:row>
      <xdr:rowOff>238125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28575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333375</xdr:colOff>
      <xdr:row>1</xdr:row>
      <xdr:rowOff>85725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85725</xdr:rowOff>
    </xdr:from>
    <xdr:to>
      <xdr:col>4</xdr:col>
      <xdr:colOff>1571625</xdr:colOff>
      <xdr:row>1</xdr:row>
      <xdr:rowOff>180975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8572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381000</xdr:colOff>
      <xdr:row>3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1</xdr:row>
      <xdr:rowOff>28575</xdr:rowOff>
    </xdr:from>
    <xdr:to>
      <xdr:col>9</xdr:col>
      <xdr:colOff>1181100</xdr:colOff>
      <xdr:row>3</xdr:row>
      <xdr:rowOff>95250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5715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1819275</xdr:colOff>
      <xdr:row>1</xdr:row>
      <xdr:rowOff>133350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28575</xdr:rowOff>
    </xdr:from>
    <xdr:to>
      <xdr:col>4</xdr:col>
      <xdr:colOff>1800225</xdr:colOff>
      <xdr:row>1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8575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685800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0</xdr:row>
      <xdr:rowOff>76200</xdr:rowOff>
    </xdr:from>
    <xdr:to>
      <xdr:col>10</xdr:col>
      <xdr:colOff>1352550</xdr:colOff>
      <xdr:row>0</xdr:row>
      <xdr:rowOff>685800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7620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323850</xdr:colOff>
      <xdr:row>1</xdr:row>
      <xdr:rowOff>209550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0</xdr:row>
      <xdr:rowOff>57150</xdr:rowOff>
    </xdr:from>
    <xdr:to>
      <xdr:col>7</xdr:col>
      <xdr:colOff>1257300</xdr:colOff>
      <xdr:row>2</xdr:row>
      <xdr:rowOff>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571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104775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0</xdr:rowOff>
    </xdr:from>
    <xdr:to>
      <xdr:col>8</xdr:col>
      <xdr:colOff>971550</xdr:colOff>
      <xdr:row>0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1390650</xdr:colOff>
      <xdr:row>1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1295400</xdr:colOff>
      <xdr:row>0</xdr:row>
      <xdr:rowOff>19050</xdr:rowOff>
    </xdr:from>
    <xdr:to>
      <xdr:col>4</xdr:col>
      <xdr:colOff>2428875</xdr:colOff>
      <xdr:row>1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9050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1866900</xdr:colOff>
      <xdr:row>0</xdr:row>
      <xdr:rowOff>666750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0</xdr:row>
      <xdr:rowOff>47625</xdr:rowOff>
    </xdr:from>
    <xdr:to>
      <xdr:col>4</xdr:col>
      <xdr:colOff>2505075</xdr:colOff>
      <xdr:row>0</xdr:row>
      <xdr:rowOff>762000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47625"/>
          <a:ext cx="1695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2105025</xdr:colOff>
      <xdr:row>0</xdr:row>
      <xdr:rowOff>809625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076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952500</xdr:colOff>
      <xdr:row>0</xdr:row>
      <xdr:rowOff>19050</xdr:rowOff>
    </xdr:from>
    <xdr:to>
      <xdr:col>3</xdr:col>
      <xdr:colOff>2695575</xdr:colOff>
      <xdr:row>0</xdr:row>
      <xdr:rowOff>876300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19050"/>
          <a:ext cx="1743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800100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38100</xdr:rowOff>
    </xdr:from>
    <xdr:to>
      <xdr:col>9</xdr:col>
      <xdr:colOff>1285875</xdr:colOff>
      <xdr:row>0</xdr:row>
      <xdr:rowOff>647700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810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695325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38100</xdr:rowOff>
    </xdr:from>
    <xdr:to>
      <xdr:col>9</xdr:col>
      <xdr:colOff>1123950</xdr:colOff>
      <xdr:row>0</xdr:row>
      <xdr:rowOff>647700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38100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76200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28575</xdr:rowOff>
    </xdr:from>
    <xdr:to>
      <xdr:col>6</xdr:col>
      <xdr:colOff>1409700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28575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38100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19050</xdr:rowOff>
    </xdr:from>
    <xdr:to>
      <xdr:col>4</xdr:col>
      <xdr:colOff>1752600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9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104775</xdr:colOff>
      <xdr:row>1</xdr:row>
      <xdr:rowOff>114300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0</xdr:row>
      <xdr:rowOff>47625</xdr:rowOff>
    </xdr:from>
    <xdr:to>
      <xdr:col>4</xdr:col>
      <xdr:colOff>1724025</xdr:colOff>
      <xdr:row>1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47625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133350</xdr:colOff>
      <xdr:row>0</xdr:row>
      <xdr:rowOff>581025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0</xdr:row>
      <xdr:rowOff>19050</xdr:rowOff>
    </xdr:from>
    <xdr:to>
      <xdr:col>4</xdr:col>
      <xdr:colOff>2286000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9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3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38100</xdr:rowOff>
    </xdr:from>
    <xdr:to>
      <xdr:col>11</xdr:col>
      <xdr:colOff>685800</xdr:colOff>
      <xdr:row>3</xdr:row>
      <xdr:rowOff>114300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667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107"/>
  <sheetViews>
    <sheetView rightToLeft="1" view="pageBreakPreview" zoomScaleNormal="75" zoomScaleSheetLayoutView="100" zoomScalePageLayoutView="0" workbookViewId="0" topLeftCell="A1">
      <selection activeCell="A8" sqref="A8:IV27"/>
    </sheetView>
  </sheetViews>
  <sheetFormatPr defaultColWidth="9.00390625" defaultRowHeight="15"/>
  <cols>
    <col min="1" max="1" width="10.8515625" style="1" customWidth="1"/>
    <col min="2" max="13" width="9.140625" style="1" customWidth="1"/>
    <col min="14" max="24" width="9.00390625" style="1" customWidth="1"/>
    <col min="25" max="16384" width="9.00390625" style="2" customWidth="1"/>
  </cols>
  <sheetData>
    <row r="1" ht="39" customHeight="1"/>
    <row r="2" spans="1:24" s="5" customFormat="1" ht="22.5" customHeight="1">
      <c r="A2" s="502" t="s">
        <v>167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24.75" customHeight="1">
      <c r="A3" s="502" t="s">
        <v>168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24.75" customHeight="1">
      <c r="A4" s="502" t="s">
        <v>428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8" customFormat="1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69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2" customFormat="1" ht="24.75" customHeight="1">
      <c r="A6" s="9" t="s">
        <v>169</v>
      </c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31"/>
      <c r="O6" s="10"/>
      <c r="P6" s="10"/>
      <c r="Q6" s="10"/>
      <c r="R6" s="10"/>
      <c r="S6" s="10"/>
      <c r="T6" s="485"/>
      <c r="U6" s="485"/>
      <c r="V6" s="485"/>
      <c r="W6" s="485"/>
      <c r="X6" s="485"/>
    </row>
    <row r="7" spans="1:24" s="15" customFormat="1" ht="33" customHeight="1">
      <c r="A7" s="170" t="s">
        <v>159</v>
      </c>
      <c r="B7" s="503" t="s">
        <v>170</v>
      </c>
      <c r="C7" s="504"/>
      <c r="D7" s="505"/>
      <c r="E7" s="503" t="s">
        <v>171</v>
      </c>
      <c r="F7" s="504"/>
      <c r="G7" s="505"/>
      <c r="H7" s="503" t="s">
        <v>172</v>
      </c>
      <c r="I7" s="504"/>
      <c r="J7" s="505"/>
      <c r="K7" s="503" t="s">
        <v>173</v>
      </c>
      <c r="L7" s="504"/>
      <c r="M7" s="504"/>
      <c r="N7" s="15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7" customFormat="1" ht="34.5" customHeight="1">
      <c r="A8" s="171" t="s">
        <v>10</v>
      </c>
      <c r="B8" s="172" t="s">
        <v>174</v>
      </c>
      <c r="C8" s="173" t="s">
        <v>175</v>
      </c>
      <c r="D8" s="172" t="s">
        <v>176</v>
      </c>
      <c r="E8" s="172" t="s">
        <v>174</v>
      </c>
      <c r="F8" s="173" t="s">
        <v>175</v>
      </c>
      <c r="G8" s="172" t="s">
        <v>176</v>
      </c>
      <c r="H8" s="172" t="s">
        <v>174</v>
      </c>
      <c r="I8" s="173" t="s">
        <v>175</v>
      </c>
      <c r="J8" s="172" t="s">
        <v>176</v>
      </c>
      <c r="K8" s="172" t="s">
        <v>174</v>
      </c>
      <c r="L8" s="173" t="s">
        <v>175</v>
      </c>
      <c r="M8" s="174" t="s">
        <v>176</v>
      </c>
      <c r="N8" s="15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77" customFormat="1" ht="72" customHeight="1">
      <c r="A9" s="158">
        <v>2013</v>
      </c>
      <c r="B9" s="159">
        <v>173653</v>
      </c>
      <c r="C9" s="159">
        <v>174292</v>
      </c>
      <c r="D9" s="160">
        <v>347945</v>
      </c>
      <c r="E9" s="159">
        <v>10037</v>
      </c>
      <c r="F9" s="159">
        <v>9017</v>
      </c>
      <c r="G9" s="160">
        <v>19054</v>
      </c>
      <c r="H9" s="159">
        <v>3267</v>
      </c>
      <c r="I9" s="159">
        <v>3268</v>
      </c>
      <c r="J9" s="160">
        <v>6535</v>
      </c>
      <c r="K9" s="160">
        <v>186957</v>
      </c>
      <c r="L9" s="160">
        <v>186577</v>
      </c>
      <c r="M9" s="160">
        <v>373534</v>
      </c>
      <c r="N9" s="175"/>
      <c r="O9" s="176"/>
      <c r="P9" s="175"/>
      <c r="Q9" s="176"/>
      <c r="R9" s="176"/>
      <c r="S9" s="176"/>
      <c r="T9" s="176"/>
      <c r="U9" s="176"/>
      <c r="V9" s="176"/>
      <c r="W9" s="176"/>
      <c r="X9" s="176"/>
    </row>
    <row r="10" spans="1:24" s="177" customFormat="1" ht="72" customHeight="1">
      <c r="A10" s="178">
        <v>2014</v>
      </c>
      <c r="B10" s="179">
        <v>173123</v>
      </c>
      <c r="C10" s="179">
        <v>172899</v>
      </c>
      <c r="D10" s="180">
        <v>346022</v>
      </c>
      <c r="E10" s="179" t="s">
        <v>177</v>
      </c>
      <c r="F10" s="179" t="s">
        <v>178</v>
      </c>
      <c r="G10" s="180" t="s">
        <v>179</v>
      </c>
      <c r="H10" s="179">
        <v>2292</v>
      </c>
      <c r="I10" s="179">
        <v>2300</v>
      </c>
      <c r="J10" s="180">
        <v>4592</v>
      </c>
      <c r="K10" s="180">
        <v>179058</v>
      </c>
      <c r="L10" s="181">
        <v>178784</v>
      </c>
      <c r="M10" s="181">
        <v>357842</v>
      </c>
      <c r="N10" s="175"/>
      <c r="O10" s="176"/>
      <c r="P10" s="175"/>
      <c r="Q10" s="176"/>
      <c r="R10" s="176"/>
      <c r="S10" s="176"/>
      <c r="T10" s="176"/>
      <c r="U10" s="176"/>
      <c r="V10" s="176"/>
      <c r="W10" s="176"/>
      <c r="X10" s="176"/>
    </row>
    <row r="11" spans="1:24" s="177" customFormat="1" ht="72" customHeight="1">
      <c r="A11" s="166">
        <v>2015</v>
      </c>
      <c r="B11" s="167">
        <v>195620</v>
      </c>
      <c r="C11" s="167">
        <v>195941</v>
      </c>
      <c r="D11" s="168">
        <f>SUM(B11:C11)</f>
        <v>391561</v>
      </c>
      <c r="E11" s="167">
        <v>5359</v>
      </c>
      <c r="F11" s="167">
        <v>4908</v>
      </c>
      <c r="G11" s="168">
        <f>SUM(E11:F11)</f>
        <v>10267</v>
      </c>
      <c r="H11" s="167">
        <v>2761</v>
      </c>
      <c r="I11" s="167">
        <v>2726</v>
      </c>
      <c r="J11" s="168">
        <f>SUM(H11:I11)</f>
        <v>5487</v>
      </c>
      <c r="K11" s="168">
        <f>SUM(B11,E11,H11)</f>
        <v>203740</v>
      </c>
      <c r="L11" s="168">
        <f>SUM(C11,F11,I11)</f>
        <v>203575</v>
      </c>
      <c r="M11" s="168">
        <f>SUM(D11,G11,J11)</f>
        <v>407315</v>
      </c>
      <c r="N11" s="175"/>
      <c r="O11" s="176"/>
      <c r="P11" s="175"/>
      <c r="Q11" s="176"/>
      <c r="R11" s="176"/>
      <c r="S11" s="176"/>
      <c r="T11" s="176"/>
      <c r="U11" s="176"/>
      <c r="V11" s="176"/>
      <c r="W11" s="176"/>
      <c r="X11" s="176"/>
    </row>
    <row r="12" spans="1:24" s="8" customFormat="1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39" customFormat="1" ht="17.25" customHeight="1">
      <c r="A13" s="182" t="s">
        <v>180</v>
      </c>
      <c r="B13" s="183"/>
      <c r="C13" s="183"/>
      <c r="D13" s="1"/>
      <c r="E13" s="1"/>
      <c r="F13" s="1"/>
      <c r="G13" s="1"/>
      <c r="H13" s="1"/>
      <c r="I13" s="1"/>
      <c r="J13" s="1"/>
      <c r="K13" s="1"/>
      <c r="L13" s="1"/>
      <c r="M13" s="184" t="s">
        <v>181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s="8" customFormat="1" ht="17.25" customHeight="1">
      <c r="A14" s="183" t="s">
        <v>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84" t="s">
        <v>41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8" customFormat="1" ht="17.25">
      <c r="A15" s="1"/>
      <c r="B15" s="1"/>
      <c r="C15" s="1"/>
      <c r="D15" s="1"/>
      <c r="E15" s="1"/>
      <c r="F15" s="1"/>
      <c r="G15" s="453"/>
      <c r="H15" s="1"/>
      <c r="I15" s="1"/>
      <c r="J15" s="1"/>
      <c r="K15" s="1"/>
      <c r="L15" s="1"/>
      <c r="M15" s="1"/>
      <c r="N15" s="1"/>
      <c r="O15" s="1"/>
      <c r="P15" s="1"/>
      <c r="Q15" s="120"/>
      <c r="R15" s="1"/>
      <c r="S15" s="1"/>
      <c r="T15" s="1"/>
      <c r="U15" s="1"/>
      <c r="V15" s="1"/>
      <c r="W15" s="1"/>
      <c r="X15" s="1"/>
    </row>
    <row r="16" spans="1:24" s="8" customFormat="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" customFormat="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8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8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8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8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8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8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8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8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8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8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8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8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8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8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8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8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8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8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8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8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8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8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8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8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8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8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8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8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8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8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8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8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8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8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8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8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8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8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8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8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8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8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8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8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8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8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8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8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8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8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8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8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8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8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8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8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8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8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8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8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8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8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</sheetData>
  <sheetProtection/>
  <mergeCells count="7">
    <mergeCell ref="A2:M2"/>
    <mergeCell ref="A3:M3"/>
    <mergeCell ref="A4:M4"/>
    <mergeCell ref="B7:D7"/>
    <mergeCell ref="E7:G7"/>
    <mergeCell ref="H7:J7"/>
    <mergeCell ref="K7:M7"/>
  </mergeCells>
  <printOptions horizontalCentered="1"/>
  <pageMargins left="0.5" right="0.5" top="0.75" bottom="0.5" header="0" footer="0.2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Z23"/>
  <sheetViews>
    <sheetView rightToLeft="1" view="pageBreakPreview" zoomScaleNormal="75" zoomScaleSheetLayoutView="100" zoomScalePageLayoutView="0" workbookViewId="0" topLeftCell="A1">
      <selection activeCell="B8" sqref="A8:IV27"/>
    </sheetView>
  </sheetViews>
  <sheetFormatPr defaultColWidth="9.140625" defaultRowHeight="15"/>
  <cols>
    <col min="1" max="1" width="15.8515625" style="223" customWidth="1"/>
    <col min="2" max="9" width="13.28125" style="223" customWidth="1"/>
    <col min="10" max="10" width="15.8515625" style="223" customWidth="1"/>
    <col min="11" max="16" width="9.140625" style="98" customWidth="1"/>
    <col min="17" max="24" width="9.140625" style="149" customWidth="1"/>
    <col min="25" max="26" width="9.140625" style="392" customWidth="1"/>
    <col min="27" max="16384" width="9.140625" style="393" customWidth="1"/>
  </cols>
  <sheetData>
    <row r="1" spans="1:26" s="100" customFormat="1" ht="2.2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98"/>
      <c r="L1" s="98"/>
      <c r="M1" s="98"/>
      <c r="N1" s="98"/>
      <c r="O1" s="98"/>
      <c r="P1" s="98"/>
      <c r="Q1" s="149"/>
      <c r="R1" s="149"/>
      <c r="S1" s="149"/>
      <c r="T1" s="149"/>
      <c r="U1" s="149"/>
      <c r="V1" s="149"/>
      <c r="W1" s="149"/>
      <c r="X1" s="149"/>
      <c r="Y1" s="99"/>
      <c r="Z1" s="99"/>
    </row>
    <row r="2" spans="1:26" s="100" customFormat="1" ht="22.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98"/>
      <c r="L2" s="98"/>
      <c r="M2" s="98"/>
      <c r="N2" s="98"/>
      <c r="O2" s="98"/>
      <c r="P2" s="98"/>
      <c r="Q2" s="149"/>
      <c r="R2" s="149"/>
      <c r="S2" s="149"/>
      <c r="T2" s="149"/>
      <c r="U2" s="149"/>
      <c r="V2" s="149"/>
      <c r="W2" s="149"/>
      <c r="X2" s="149"/>
      <c r="Y2" s="99"/>
      <c r="Z2" s="99"/>
    </row>
    <row r="3" spans="1:26" s="100" customFormat="1" ht="19.5" customHeight="1">
      <c r="A3" s="543" t="s">
        <v>353</v>
      </c>
      <c r="B3" s="543"/>
      <c r="C3" s="543"/>
      <c r="D3" s="543"/>
      <c r="E3" s="543"/>
      <c r="F3" s="543"/>
      <c r="G3" s="543"/>
      <c r="H3" s="543"/>
      <c r="I3" s="543"/>
      <c r="J3" s="543"/>
      <c r="K3" s="98"/>
      <c r="L3" s="98"/>
      <c r="M3" s="98"/>
      <c r="N3" s="98"/>
      <c r="O3" s="98"/>
      <c r="P3" s="98"/>
      <c r="Q3" s="149"/>
      <c r="R3" s="149"/>
      <c r="S3" s="149"/>
      <c r="T3" s="149"/>
      <c r="U3" s="149"/>
      <c r="V3" s="149"/>
      <c r="W3" s="149"/>
      <c r="X3" s="149"/>
      <c r="Y3" s="99"/>
      <c r="Z3" s="99"/>
    </row>
    <row r="4" spans="1:26" s="100" customFormat="1" ht="18" customHeight="1">
      <c r="A4" s="543" t="s">
        <v>354</v>
      </c>
      <c r="B4" s="543"/>
      <c r="C4" s="543"/>
      <c r="D4" s="543"/>
      <c r="E4" s="543"/>
      <c r="F4" s="543"/>
      <c r="G4" s="543"/>
      <c r="H4" s="543"/>
      <c r="I4" s="543"/>
      <c r="J4" s="543"/>
      <c r="K4" s="98"/>
      <c r="L4" s="98"/>
      <c r="M4" s="98"/>
      <c r="N4" s="98"/>
      <c r="O4" s="98"/>
      <c r="P4" s="98"/>
      <c r="Q4" s="149"/>
      <c r="R4" s="149"/>
      <c r="S4" s="149"/>
      <c r="T4" s="149"/>
      <c r="U4" s="149"/>
      <c r="V4" s="149"/>
      <c r="W4" s="149"/>
      <c r="X4" s="149"/>
      <c r="Y4" s="99"/>
      <c r="Z4" s="99"/>
    </row>
    <row r="5" spans="1:26" s="100" customFormat="1" ht="15" customHeight="1">
      <c r="A5" s="543" t="s">
        <v>430</v>
      </c>
      <c r="B5" s="543"/>
      <c r="C5" s="543"/>
      <c r="D5" s="543"/>
      <c r="E5" s="543"/>
      <c r="F5" s="543"/>
      <c r="G5" s="543"/>
      <c r="H5" s="543"/>
      <c r="I5" s="543"/>
      <c r="J5" s="543"/>
      <c r="K5" s="98"/>
      <c r="L5" s="98"/>
      <c r="M5" s="98"/>
      <c r="N5" s="98"/>
      <c r="O5" s="98"/>
      <c r="P5" s="98"/>
      <c r="Q5" s="149"/>
      <c r="R5" s="149"/>
      <c r="S5" s="149"/>
      <c r="T5" s="149"/>
      <c r="U5" s="149"/>
      <c r="V5" s="149"/>
      <c r="W5" s="149"/>
      <c r="X5" s="149"/>
      <c r="Y5" s="99"/>
      <c r="Z5" s="99"/>
    </row>
    <row r="6" spans="1:26" s="100" customFormat="1" ht="21.75">
      <c r="A6" s="388" t="s">
        <v>355</v>
      </c>
      <c r="B6" s="389"/>
      <c r="C6" s="390"/>
      <c r="D6" s="390"/>
      <c r="E6" s="390"/>
      <c r="F6" s="390"/>
      <c r="G6" s="391"/>
      <c r="H6" s="391"/>
      <c r="I6" s="390"/>
      <c r="J6" s="390"/>
      <c r="K6" s="98"/>
      <c r="L6" s="98"/>
      <c r="M6" s="98"/>
      <c r="N6" s="98"/>
      <c r="O6" s="98"/>
      <c r="P6" s="98"/>
      <c r="Q6" s="149"/>
      <c r="R6" s="149"/>
      <c r="S6" s="149"/>
      <c r="T6" s="149"/>
      <c r="U6" s="149"/>
      <c r="V6" s="149"/>
      <c r="W6" s="149"/>
      <c r="X6" s="149"/>
      <c r="Y6" s="99"/>
      <c r="Z6" s="99"/>
    </row>
    <row r="7" spans="1:10" ht="28.5" customHeight="1">
      <c r="A7" s="544" t="s">
        <v>356</v>
      </c>
      <c r="B7" s="545" t="s">
        <v>357</v>
      </c>
      <c r="C7" s="545"/>
      <c r="D7" s="545" t="s">
        <v>358</v>
      </c>
      <c r="E7" s="545"/>
      <c r="F7" s="545" t="s">
        <v>359</v>
      </c>
      <c r="G7" s="545"/>
      <c r="H7" s="545" t="s">
        <v>360</v>
      </c>
      <c r="I7" s="545"/>
      <c r="J7" s="546" t="s">
        <v>361</v>
      </c>
    </row>
    <row r="8" spans="1:10" ht="66.75" customHeight="1">
      <c r="A8" s="544"/>
      <c r="B8" s="394" t="s">
        <v>362</v>
      </c>
      <c r="C8" s="394" t="s">
        <v>363</v>
      </c>
      <c r="D8" s="394" t="s">
        <v>362</v>
      </c>
      <c r="E8" s="394" t="s">
        <v>363</v>
      </c>
      <c r="F8" s="394" t="s">
        <v>362</v>
      </c>
      <c r="G8" s="394" t="s">
        <v>363</v>
      </c>
      <c r="H8" s="394" t="s">
        <v>362</v>
      </c>
      <c r="I8" s="394" t="s">
        <v>363</v>
      </c>
      <c r="J8" s="546"/>
    </row>
    <row r="9" spans="1:10" ht="22.5" customHeight="1">
      <c r="A9" s="395" t="s">
        <v>192</v>
      </c>
      <c r="B9" s="396">
        <v>5</v>
      </c>
      <c r="C9" s="396">
        <v>64670</v>
      </c>
      <c r="D9" s="396">
        <v>164</v>
      </c>
      <c r="E9" s="396">
        <v>1297001</v>
      </c>
      <c r="F9" s="396">
        <v>5</v>
      </c>
      <c r="G9" s="396">
        <v>2348</v>
      </c>
      <c r="H9" s="396">
        <v>5</v>
      </c>
      <c r="I9" s="396">
        <v>12587</v>
      </c>
      <c r="J9" s="395" t="s">
        <v>17</v>
      </c>
    </row>
    <row r="10" spans="1:10" ht="22.5" customHeight="1">
      <c r="A10" s="397" t="s">
        <v>18</v>
      </c>
      <c r="B10" s="398">
        <v>5</v>
      </c>
      <c r="C10" s="398">
        <v>57034</v>
      </c>
      <c r="D10" s="398">
        <v>164</v>
      </c>
      <c r="E10" s="398">
        <v>1216488</v>
      </c>
      <c r="F10" s="398">
        <v>5</v>
      </c>
      <c r="G10" s="398">
        <v>4094</v>
      </c>
      <c r="H10" s="398">
        <v>4</v>
      </c>
      <c r="I10" s="398">
        <v>11164</v>
      </c>
      <c r="J10" s="397" t="s">
        <v>19</v>
      </c>
    </row>
    <row r="11" spans="1:10" ht="22.5" customHeight="1">
      <c r="A11" s="395" t="s">
        <v>20</v>
      </c>
      <c r="B11" s="396">
        <v>5</v>
      </c>
      <c r="C11" s="396">
        <v>63678</v>
      </c>
      <c r="D11" s="396">
        <v>164</v>
      </c>
      <c r="E11" s="396">
        <v>1260147</v>
      </c>
      <c r="F11" s="396">
        <v>5</v>
      </c>
      <c r="G11" s="396">
        <v>2383</v>
      </c>
      <c r="H11" s="396">
        <v>4</v>
      </c>
      <c r="I11" s="396">
        <v>12892</v>
      </c>
      <c r="J11" s="395" t="s">
        <v>21</v>
      </c>
    </row>
    <row r="12" spans="1:10" ht="22.5" customHeight="1">
      <c r="A12" s="397" t="s">
        <v>193</v>
      </c>
      <c r="B12" s="398">
        <v>5</v>
      </c>
      <c r="C12" s="398">
        <v>49325</v>
      </c>
      <c r="D12" s="398">
        <v>165</v>
      </c>
      <c r="E12" s="398">
        <v>1236328</v>
      </c>
      <c r="F12" s="398">
        <v>5</v>
      </c>
      <c r="G12" s="398">
        <v>2298</v>
      </c>
      <c r="H12" s="398">
        <v>5</v>
      </c>
      <c r="I12" s="398">
        <v>9441</v>
      </c>
      <c r="J12" s="397" t="s">
        <v>23</v>
      </c>
    </row>
    <row r="13" spans="1:10" ht="22.5" customHeight="1">
      <c r="A13" s="395" t="s">
        <v>194</v>
      </c>
      <c r="B13" s="396">
        <v>5</v>
      </c>
      <c r="C13" s="396">
        <v>41377</v>
      </c>
      <c r="D13" s="396">
        <v>159</v>
      </c>
      <c r="E13" s="396">
        <v>1170803</v>
      </c>
      <c r="F13" s="396">
        <v>5</v>
      </c>
      <c r="G13" s="396">
        <v>2158</v>
      </c>
      <c r="H13" s="396">
        <v>5</v>
      </c>
      <c r="I13" s="396">
        <v>7214</v>
      </c>
      <c r="J13" s="395" t="s">
        <v>25</v>
      </c>
    </row>
    <row r="14" spans="1:10" ht="22.5" customHeight="1">
      <c r="A14" s="397" t="s">
        <v>195</v>
      </c>
      <c r="B14" s="398">
        <v>5</v>
      </c>
      <c r="C14" s="398">
        <v>22962</v>
      </c>
      <c r="D14" s="398">
        <v>159</v>
      </c>
      <c r="E14" s="398">
        <v>894542</v>
      </c>
      <c r="F14" s="398">
        <v>5</v>
      </c>
      <c r="G14" s="398">
        <v>1260</v>
      </c>
      <c r="H14" s="398">
        <v>5</v>
      </c>
      <c r="I14" s="398">
        <v>3270</v>
      </c>
      <c r="J14" s="397" t="s">
        <v>27</v>
      </c>
    </row>
    <row r="15" spans="1:10" ht="22.5" customHeight="1">
      <c r="A15" s="395" t="s">
        <v>196</v>
      </c>
      <c r="B15" s="396">
        <v>5</v>
      </c>
      <c r="C15" s="396">
        <v>24998</v>
      </c>
      <c r="D15" s="396">
        <v>159</v>
      </c>
      <c r="E15" s="396">
        <v>1046590</v>
      </c>
      <c r="F15" s="396">
        <v>5</v>
      </c>
      <c r="G15" s="455">
        <v>1468</v>
      </c>
      <c r="H15" s="396">
        <v>5</v>
      </c>
      <c r="I15" s="396">
        <v>3729</v>
      </c>
      <c r="J15" s="395" t="s">
        <v>29</v>
      </c>
    </row>
    <row r="16" spans="1:10" ht="22.5" customHeight="1">
      <c r="A16" s="397" t="s">
        <v>30</v>
      </c>
      <c r="B16" s="398">
        <v>5</v>
      </c>
      <c r="C16" s="398">
        <v>27138</v>
      </c>
      <c r="D16" s="398">
        <v>159</v>
      </c>
      <c r="E16" s="398">
        <v>974355</v>
      </c>
      <c r="F16" s="398">
        <v>5</v>
      </c>
      <c r="G16" s="399">
        <v>2123</v>
      </c>
      <c r="H16" s="398">
        <v>5</v>
      </c>
      <c r="I16" s="398">
        <v>3826</v>
      </c>
      <c r="J16" s="397" t="s">
        <v>31</v>
      </c>
    </row>
    <row r="17" spans="1:10" ht="22.5" customHeight="1">
      <c r="A17" s="395" t="s">
        <v>32</v>
      </c>
      <c r="B17" s="396">
        <v>10</v>
      </c>
      <c r="C17" s="396">
        <v>40850</v>
      </c>
      <c r="D17" s="396">
        <v>159</v>
      </c>
      <c r="E17" s="396">
        <v>1053100</v>
      </c>
      <c r="F17" s="396">
        <v>5</v>
      </c>
      <c r="G17" s="396">
        <v>2117</v>
      </c>
      <c r="H17" s="396">
        <v>5</v>
      </c>
      <c r="I17" s="396">
        <v>6594</v>
      </c>
      <c r="J17" s="395" t="s">
        <v>33</v>
      </c>
    </row>
    <row r="18" spans="1:10" ht="22.5" customHeight="1">
      <c r="A18" s="397" t="s">
        <v>34</v>
      </c>
      <c r="B18" s="398">
        <v>10</v>
      </c>
      <c r="C18" s="398">
        <v>47824</v>
      </c>
      <c r="D18" s="398">
        <v>159</v>
      </c>
      <c r="E18" s="398">
        <v>1100919</v>
      </c>
      <c r="F18" s="398">
        <v>5</v>
      </c>
      <c r="G18" s="398">
        <v>2440</v>
      </c>
      <c r="H18" s="398">
        <v>5</v>
      </c>
      <c r="I18" s="398">
        <v>7634</v>
      </c>
      <c r="J18" s="397" t="s">
        <v>35</v>
      </c>
    </row>
    <row r="19" spans="1:10" ht="22.5" customHeight="1">
      <c r="A19" s="395" t="s">
        <v>36</v>
      </c>
      <c r="B19" s="396">
        <v>9</v>
      </c>
      <c r="C19" s="396">
        <v>50579</v>
      </c>
      <c r="D19" s="396">
        <v>158</v>
      </c>
      <c r="E19" s="396">
        <v>1104043</v>
      </c>
      <c r="F19" s="396">
        <v>5</v>
      </c>
      <c r="G19" s="396">
        <v>2280</v>
      </c>
      <c r="H19" s="396">
        <v>5</v>
      </c>
      <c r="I19" s="396">
        <v>8943</v>
      </c>
      <c r="J19" s="395" t="s">
        <v>37</v>
      </c>
    </row>
    <row r="20" spans="1:10" ht="22.5" customHeight="1">
      <c r="A20" s="397" t="s">
        <v>197</v>
      </c>
      <c r="B20" s="398">
        <v>10</v>
      </c>
      <c r="C20" s="398">
        <v>81767</v>
      </c>
      <c r="D20" s="398">
        <v>158</v>
      </c>
      <c r="E20" s="398">
        <v>1277657</v>
      </c>
      <c r="F20" s="398">
        <v>5</v>
      </c>
      <c r="G20" s="398">
        <v>3031</v>
      </c>
      <c r="H20" s="398">
        <v>5</v>
      </c>
      <c r="I20" s="398">
        <v>15168</v>
      </c>
      <c r="J20" s="397" t="s">
        <v>39</v>
      </c>
    </row>
    <row r="21" spans="1:10" ht="22.5" customHeight="1">
      <c r="A21" s="400" t="s">
        <v>9</v>
      </c>
      <c r="B21" s="401">
        <v>10</v>
      </c>
      <c r="C21" s="401">
        <f>SUM(C9:C20)</f>
        <v>572202</v>
      </c>
      <c r="D21" s="401">
        <v>158</v>
      </c>
      <c r="E21" s="401">
        <f>SUM(E9:E20)</f>
        <v>13631973</v>
      </c>
      <c r="F21" s="401">
        <v>5</v>
      </c>
      <c r="G21" s="401">
        <f>SUM(G9:G20)</f>
        <v>28000</v>
      </c>
      <c r="H21" s="401">
        <v>5</v>
      </c>
      <c r="I21" s="401">
        <f>SUM(I9:I20)</f>
        <v>102462</v>
      </c>
      <c r="J21" s="400" t="s">
        <v>14</v>
      </c>
    </row>
    <row r="22" spans="1:26" s="405" customFormat="1" ht="14.25">
      <c r="A22" s="402" t="s">
        <v>364</v>
      </c>
      <c r="B22" s="403"/>
      <c r="C22" s="403"/>
      <c r="D22" s="403"/>
      <c r="E22" s="403"/>
      <c r="F22" s="403"/>
      <c r="G22" s="403"/>
      <c r="H22" s="403"/>
      <c r="I22" s="403"/>
      <c r="J22" s="404" t="s">
        <v>365</v>
      </c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392"/>
      <c r="Z22" s="392"/>
    </row>
    <row r="23" spans="1:26" s="405" customFormat="1" ht="14.25">
      <c r="A23" s="403" t="s">
        <v>66</v>
      </c>
      <c r="B23" s="403"/>
      <c r="C23" s="403"/>
      <c r="D23" s="403"/>
      <c r="E23" s="403"/>
      <c r="F23" s="403"/>
      <c r="G23" s="403"/>
      <c r="H23" s="403"/>
      <c r="I23" s="403"/>
      <c r="J23" s="404" t="s">
        <v>67</v>
      </c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392"/>
      <c r="Z23" s="392"/>
    </row>
    <row r="29" ht="7.5" customHeight="1"/>
  </sheetData>
  <sheetProtection/>
  <mergeCells count="9">
    <mergeCell ref="A3:J3"/>
    <mergeCell ref="A4:J4"/>
    <mergeCell ref="A5:J5"/>
    <mergeCell ref="A7:A8"/>
    <mergeCell ref="B7:C7"/>
    <mergeCell ref="D7:E7"/>
    <mergeCell ref="F7:G7"/>
    <mergeCell ref="H7:I7"/>
    <mergeCell ref="J7:J8"/>
  </mergeCells>
  <printOptions horizontalCentered="1"/>
  <pageMargins left="0.5118110236220472" right="0.5118110236220472" top="0.86" bottom="0.5118110236220472" header="0" footer="0.2362204724409449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3:X14"/>
  <sheetViews>
    <sheetView rightToLeft="1" view="pageBreakPreview" zoomScale="90" zoomScaleSheetLayoutView="90" zoomScalePageLayoutView="0" workbookViewId="0" topLeftCell="A1">
      <selection activeCell="E13" sqref="E13"/>
    </sheetView>
  </sheetViews>
  <sheetFormatPr defaultColWidth="9.140625" defaultRowHeight="15"/>
  <cols>
    <col min="1" max="5" width="26.140625" style="249" customWidth="1"/>
    <col min="6" max="6" width="22.57421875" style="249" customWidth="1"/>
    <col min="7" max="24" width="9.140625" style="249" customWidth="1"/>
    <col min="25" max="16384" width="9.140625" style="250" customWidth="1"/>
  </cols>
  <sheetData>
    <row r="1" ht="40.5" customHeight="1"/>
    <row r="2" ht="22.5" customHeight="1"/>
    <row r="3" spans="1:6" ht="36" customHeight="1">
      <c r="A3" s="547" t="s">
        <v>201</v>
      </c>
      <c r="B3" s="547"/>
      <c r="C3" s="547"/>
      <c r="D3" s="547"/>
      <c r="E3" s="547"/>
      <c r="F3" s="251"/>
    </row>
    <row r="4" spans="1:6" ht="21" customHeight="1">
      <c r="A4" s="547" t="s">
        <v>428</v>
      </c>
      <c r="B4" s="547"/>
      <c r="C4" s="547"/>
      <c r="D4" s="547"/>
      <c r="E4" s="547"/>
      <c r="F4" s="251"/>
    </row>
    <row r="5" spans="1:6" ht="12.75" customHeight="1">
      <c r="A5" s="252"/>
      <c r="B5" s="252"/>
      <c r="C5" s="252"/>
      <c r="D5" s="252"/>
      <c r="E5" s="252"/>
      <c r="F5" s="251"/>
    </row>
    <row r="6" spans="1:6" ht="28.5" customHeight="1">
      <c r="A6" s="253" t="s">
        <v>202</v>
      </c>
      <c r="B6" s="254"/>
      <c r="C6" s="255"/>
      <c r="D6" s="255"/>
      <c r="E6" s="255"/>
      <c r="F6" s="255"/>
    </row>
    <row r="7" spans="1:6" ht="39" customHeight="1">
      <c r="A7" s="256" t="s">
        <v>203</v>
      </c>
      <c r="B7" s="257">
        <v>2013</v>
      </c>
      <c r="C7" s="257">
        <v>2014</v>
      </c>
      <c r="D7" s="257">
        <v>2015</v>
      </c>
      <c r="E7" s="258" t="s">
        <v>204</v>
      </c>
      <c r="F7" s="259"/>
    </row>
    <row r="8" spans="1:24" s="264" customFormat="1" ht="56.25" customHeight="1">
      <c r="A8" s="260" t="s">
        <v>205</v>
      </c>
      <c r="B8" s="261">
        <v>88886539</v>
      </c>
      <c r="C8" s="261">
        <v>104018269</v>
      </c>
      <c r="D8" s="261">
        <v>112704634</v>
      </c>
      <c r="E8" s="262" t="s">
        <v>206</v>
      </c>
      <c r="F8" s="263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</row>
    <row r="9" spans="1:6" ht="56.25" customHeight="1">
      <c r="A9" s="265" t="s">
        <v>207</v>
      </c>
      <c r="B9" s="266">
        <v>48872719</v>
      </c>
      <c r="C9" s="266">
        <v>60288811</v>
      </c>
      <c r="D9" s="266">
        <v>65942321</v>
      </c>
      <c r="E9" s="267" t="s">
        <v>208</v>
      </c>
      <c r="F9" s="268"/>
    </row>
    <row r="10" spans="1:24" s="272" customFormat="1" ht="27.75" customHeight="1">
      <c r="A10" s="269" t="s">
        <v>9</v>
      </c>
      <c r="B10" s="270">
        <v>137759258</v>
      </c>
      <c r="C10" s="270">
        <v>164307080</v>
      </c>
      <c r="D10" s="270">
        <f>SUM(D8:D9)</f>
        <v>178646955</v>
      </c>
      <c r="E10" s="271" t="s">
        <v>14</v>
      </c>
      <c r="F10" s="268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</row>
    <row r="11" spans="1:6" ht="10.5" customHeight="1">
      <c r="A11" s="273"/>
      <c r="B11" s="268"/>
      <c r="C11" s="268"/>
      <c r="D11" s="268"/>
      <c r="E11" s="274"/>
      <c r="F11" s="268"/>
    </row>
    <row r="12" spans="1:24" s="277" customFormat="1" ht="14.25">
      <c r="A12" s="275" t="s">
        <v>209</v>
      </c>
      <c r="B12" s="276"/>
      <c r="C12" s="276"/>
      <c r="D12" s="276"/>
      <c r="E12" s="276" t="s">
        <v>210</v>
      </c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</row>
    <row r="13" spans="1:24" s="277" customFormat="1" ht="14.25">
      <c r="A13" s="275" t="s">
        <v>211</v>
      </c>
      <c r="B13" s="276"/>
      <c r="C13" s="276"/>
      <c r="D13" s="276"/>
      <c r="E13" s="276" t="s">
        <v>212</v>
      </c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</row>
    <row r="14" spans="1:24" s="99" customFormat="1" ht="11.25" customHeight="1">
      <c r="A14" s="148" t="s">
        <v>213</v>
      </c>
      <c r="B14" s="149"/>
      <c r="C14" s="548" t="s">
        <v>214</v>
      </c>
      <c r="D14" s="548"/>
      <c r="E14" s="5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</row>
    <row r="29" ht="7.5" customHeight="1"/>
  </sheetData>
  <sheetProtection/>
  <mergeCells count="3">
    <mergeCell ref="A3:E3"/>
    <mergeCell ref="A4:E4"/>
    <mergeCell ref="C14:E14"/>
  </mergeCells>
  <printOptions horizontalCentered="1"/>
  <pageMargins left="0.7086614173228347" right="0.7086614173228347" top="0.68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3:X40"/>
  <sheetViews>
    <sheetView rightToLeft="1" view="pageBreakPreview" zoomScaleNormal="110" zoomScaleSheetLayoutView="100" workbookViewId="0" topLeftCell="A1">
      <selection activeCell="A8" sqref="A8:IV27"/>
    </sheetView>
  </sheetViews>
  <sheetFormatPr defaultColWidth="7.8515625" defaultRowHeight="15"/>
  <cols>
    <col min="1" max="1" width="33.57421875" style="249" customWidth="1"/>
    <col min="2" max="4" width="21.00390625" style="249" customWidth="1"/>
    <col min="5" max="5" width="32.7109375" style="249" customWidth="1"/>
    <col min="6" max="24" width="7.8515625" style="249" customWidth="1"/>
    <col min="25" max="16384" width="7.8515625" style="250" customWidth="1"/>
  </cols>
  <sheetData>
    <row r="1" ht="3" customHeight="1"/>
    <row r="2" ht="22.5" customHeight="1"/>
    <row r="3" spans="1:5" ht="18.75" customHeight="1">
      <c r="A3" s="549" t="s">
        <v>215</v>
      </c>
      <c r="B3" s="549"/>
      <c r="C3" s="549"/>
      <c r="D3" s="549"/>
      <c r="E3" s="549"/>
    </row>
    <row r="4" spans="1:5" ht="18.75" customHeight="1">
      <c r="A4" s="547" t="s">
        <v>216</v>
      </c>
      <c r="B4" s="547"/>
      <c r="C4" s="547"/>
      <c r="D4" s="547"/>
      <c r="E4" s="547"/>
    </row>
    <row r="5" spans="1:5" ht="12.75" customHeight="1">
      <c r="A5" s="550" t="s">
        <v>428</v>
      </c>
      <c r="B5" s="550"/>
      <c r="C5" s="550"/>
      <c r="D5" s="550"/>
      <c r="E5" s="550"/>
    </row>
    <row r="6" spans="1:5" ht="1.5" customHeight="1" hidden="1">
      <c r="A6" s="278"/>
      <c r="B6" s="278"/>
      <c r="C6" s="278"/>
      <c r="D6" s="278"/>
      <c r="E6" s="278"/>
    </row>
    <row r="7" spans="1:5" ht="12.75" customHeight="1">
      <c r="A7" s="279" t="s">
        <v>466</v>
      </c>
      <c r="B7" s="255"/>
      <c r="C7" s="254"/>
      <c r="D7" s="255"/>
      <c r="E7" s="255"/>
    </row>
    <row r="8" spans="1:5" ht="15" customHeight="1">
      <c r="A8" s="256" t="s">
        <v>217</v>
      </c>
      <c r="B8" s="257">
        <v>2013</v>
      </c>
      <c r="C8" s="257">
        <v>2014</v>
      </c>
      <c r="D8" s="257">
        <v>2015</v>
      </c>
      <c r="E8" s="258" t="s">
        <v>218</v>
      </c>
    </row>
    <row r="9" spans="1:24" s="272" customFormat="1" ht="15" customHeight="1">
      <c r="A9" s="280" t="s">
        <v>219</v>
      </c>
      <c r="B9" s="444">
        <v>3604356</v>
      </c>
      <c r="C9" s="444">
        <v>4370067</v>
      </c>
      <c r="D9" s="444">
        <v>4732164</v>
      </c>
      <c r="E9" s="281" t="s">
        <v>220</v>
      </c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</row>
    <row r="10" spans="1:5" ht="15" customHeight="1">
      <c r="A10" s="265" t="s">
        <v>221</v>
      </c>
      <c r="B10" s="445">
        <v>1833023</v>
      </c>
      <c r="C10" s="445">
        <v>2112268</v>
      </c>
      <c r="D10" s="445">
        <v>2225791</v>
      </c>
      <c r="E10" s="267" t="s">
        <v>242</v>
      </c>
    </row>
    <row r="11" spans="1:24" s="272" customFormat="1" ht="15" customHeight="1">
      <c r="A11" s="282" t="s">
        <v>223</v>
      </c>
      <c r="B11" s="284">
        <v>1109253</v>
      </c>
      <c r="C11" s="284">
        <v>1271893</v>
      </c>
      <c r="D11" s="284">
        <v>1319702</v>
      </c>
      <c r="E11" s="283" t="s">
        <v>222</v>
      </c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</row>
    <row r="12" spans="1:5" ht="15" customHeight="1">
      <c r="A12" s="265" t="s">
        <v>225</v>
      </c>
      <c r="B12" s="445">
        <v>1839350</v>
      </c>
      <c r="C12" s="445">
        <v>2116810</v>
      </c>
      <c r="D12" s="445">
        <v>2328304</v>
      </c>
      <c r="E12" s="267" t="s">
        <v>244</v>
      </c>
    </row>
    <row r="13" spans="1:24" s="272" customFormat="1" ht="15" customHeight="1">
      <c r="A13" s="282" t="s">
        <v>227</v>
      </c>
      <c r="B13" s="284">
        <v>1825202</v>
      </c>
      <c r="C13" s="284">
        <v>2181490</v>
      </c>
      <c r="D13" s="284">
        <v>2431612</v>
      </c>
      <c r="E13" s="283" t="s">
        <v>246</v>
      </c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</row>
    <row r="14" spans="1:5" ht="15" customHeight="1">
      <c r="A14" s="265" t="s">
        <v>229</v>
      </c>
      <c r="B14" s="445">
        <v>6566349</v>
      </c>
      <c r="C14" s="445">
        <v>7175724</v>
      </c>
      <c r="D14" s="445">
        <v>7290971</v>
      </c>
      <c r="E14" s="267" t="s">
        <v>224</v>
      </c>
    </row>
    <row r="15" spans="1:24" s="272" customFormat="1" ht="15" customHeight="1">
      <c r="A15" s="282" t="s">
        <v>231</v>
      </c>
      <c r="B15" s="284">
        <v>5658142</v>
      </c>
      <c r="C15" s="284">
        <v>6613367</v>
      </c>
      <c r="D15" s="284">
        <v>7379193</v>
      </c>
      <c r="E15" s="283" t="s">
        <v>226</v>
      </c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</row>
    <row r="16" spans="1:5" ht="15" customHeight="1">
      <c r="A16" s="265" t="s">
        <v>233</v>
      </c>
      <c r="B16" s="445">
        <v>5656308</v>
      </c>
      <c r="C16" s="445">
        <v>6770823</v>
      </c>
      <c r="D16" s="445">
        <v>7135393</v>
      </c>
      <c r="E16" s="267" t="s">
        <v>228</v>
      </c>
    </row>
    <row r="17" spans="1:24" s="272" customFormat="1" ht="15" customHeight="1">
      <c r="A17" s="282" t="s">
        <v>235</v>
      </c>
      <c r="B17" s="284">
        <v>5537924</v>
      </c>
      <c r="C17" s="284">
        <v>6410906</v>
      </c>
      <c r="D17" s="284">
        <v>7071355</v>
      </c>
      <c r="E17" s="283" t="s">
        <v>230</v>
      </c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</row>
    <row r="18" spans="1:5" ht="15" customHeight="1">
      <c r="A18" s="265" t="s">
        <v>237</v>
      </c>
      <c r="B18" s="445">
        <v>4864322</v>
      </c>
      <c r="C18" s="445">
        <v>5657795</v>
      </c>
      <c r="D18" s="445">
        <v>6045859</v>
      </c>
      <c r="E18" s="267" t="s">
        <v>432</v>
      </c>
    </row>
    <row r="19" spans="1:24" s="272" customFormat="1" ht="15" customHeight="1">
      <c r="A19" s="282" t="s">
        <v>239</v>
      </c>
      <c r="B19" s="284">
        <v>3200907</v>
      </c>
      <c r="C19" s="284">
        <v>4031294</v>
      </c>
      <c r="D19" s="284">
        <v>4440802</v>
      </c>
      <c r="E19" s="283" t="s">
        <v>232</v>
      </c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</row>
    <row r="20" spans="1:5" ht="15" customHeight="1">
      <c r="A20" s="265" t="s">
        <v>241</v>
      </c>
      <c r="B20" s="445">
        <v>2501203</v>
      </c>
      <c r="C20" s="445">
        <v>3033031</v>
      </c>
      <c r="D20" s="445">
        <v>3447233</v>
      </c>
      <c r="E20" s="267" t="s">
        <v>249</v>
      </c>
    </row>
    <row r="21" spans="1:24" s="272" customFormat="1" ht="15" customHeight="1">
      <c r="A21" s="282" t="s">
        <v>243</v>
      </c>
      <c r="B21" s="284">
        <v>2586548</v>
      </c>
      <c r="C21" s="284">
        <v>3025160</v>
      </c>
      <c r="D21" s="284">
        <v>3301218</v>
      </c>
      <c r="E21" s="283" t="s">
        <v>251</v>
      </c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</row>
    <row r="22" spans="1:5" ht="15" customHeight="1">
      <c r="A22" s="265" t="s">
        <v>245</v>
      </c>
      <c r="B22" s="445">
        <v>2294729</v>
      </c>
      <c r="C22" s="445">
        <v>2541464</v>
      </c>
      <c r="D22" s="445">
        <v>2785252</v>
      </c>
      <c r="E22" s="267" t="s">
        <v>234</v>
      </c>
    </row>
    <row r="23" spans="1:24" s="272" customFormat="1" ht="15" customHeight="1">
      <c r="A23" s="282" t="s">
        <v>247</v>
      </c>
      <c r="B23" s="284">
        <v>6130303</v>
      </c>
      <c r="C23" s="284">
        <v>6693307</v>
      </c>
      <c r="D23" s="284">
        <v>6901680</v>
      </c>
      <c r="E23" s="283" t="s">
        <v>240</v>
      </c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</row>
    <row r="24" spans="1:5" ht="15" customHeight="1">
      <c r="A24" s="265" t="s">
        <v>248</v>
      </c>
      <c r="B24" s="445">
        <v>2671857</v>
      </c>
      <c r="C24" s="445">
        <v>3763820</v>
      </c>
      <c r="D24" s="445">
        <v>4582571</v>
      </c>
      <c r="E24" s="267" t="s">
        <v>260</v>
      </c>
    </row>
    <row r="25" spans="1:24" s="272" customFormat="1" ht="15" customHeight="1">
      <c r="A25" s="282" t="s">
        <v>250</v>
      </c>
      <c r="B25" s="284">
        <v>3839187</v>
      </c>
      <c r="C25" s="284">
        <v>4519593</v>
      </c>
      <c r="D25" s="284">
        <v>4753007</v>
      </c>
      <c r="E25" s="283" t="s">
        <v>253</v>
      </c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</row>
    <row r="26" spans="1:5" ht="15" customHeight="1">
      <c r="A26" s="265" t="s">
        <v>252</v>
      </c>
      <c r="B26" s="445">
        <v>2398825</v>
      </c>
      <c r="C26" s="445">
        <v>2865816</v>
      </c>
      <c r="D26" s="445">
        <v>3163391</v>
      </c>
      <c r="E26" s="267" t="s">
        <v>433</v>
      </c>
    </row>
    <row r="27" spans="1:24" s="272" customFormat="1" ht="15" customHeight="1">
      <c r="A27" s="282" t="s">
        <v>254</v>
      </c>
      <c r="B27" s="284">
        <v>5475434</v>
      </c>
      <c r="C27" s="284">
        <v>5872726</v>
      </c>
      <c r="D27" s="284">
        <v>6072324</v>
      </c>
      <c r="E27" s="283" t="s">
        <v>236</v>
      </c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</row>
    <row r="28" spans="1:5" ht="15" customHeight="1">
      <c r="A28" s="265" t="s">
        <v>256</v>
      </c>
      <c r="B28" s="445">
        <v>1864543</v>
      </c>
      <c r="C28" s="445">
        <v>2232347</v>
      </c>
      <c r="D28" s="445">
        <v>2376987</v>
      </c>
      <c r="E28" s="267" t="s">
        <v>263</v>
      </c>
    </row>
    <row r="29" spans="1:24" s="272" customFormat="1" ht="7.5" customHeight="1">
      <c r="A29" s="282" t="s">
        <v>257</v>
      </c>
      <c r="B29" s="284">
        <v>3679378</v>
      </c>
      <c r="C29" s="284">
        <v>4329584</v>
      </c>
      <c r="D29" s="284">
        <v>4597582</v>
      </c>
      <c r="E29" s="283" t="s">
        <v>255</v>
      </c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</row>
    <row r="30" spans="1:5" ht="15" customHeight="1">
      <c r="A30" s="265" t="s">
        <v>259</v>
      </c>
      <c r="B30" s="445">
        <v>1348004</v>
      </c>
      <c r="C30" s="445">
        <v>1617581</v>
      </c>
      <c r="D30" s="445">
        <v>1539869</v>
      </c>
      <c r="E30" s="267" t="s">
        <v>265</v>
      </c>
    </row>
    <row r="31" spans="1:24" s="272" customFormat="1" ht="15" customHeight="1">
      <c r="A31" s="282" t="s">
        <v>261</v>
      </c>
      <c r="B31" s="284">
        <v>2788428</v>
      </c>
      <c r="C31" s="284">
        <v>3278562</v>
      </c>
      <c r="D31" s="284">
        <v>3833165</v>
      </c>
      <c r="E31" s="283" t="s">
        <v>434</v>
      </c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</row>
    <row r="32" spans="1:5" ht="15" customHeight="1">
      <c r="A32" s="265" t="s">
        <v>262</v>
      </c>
      <c r="B32" s="445">
        <v>3310151</v>
      </c>
      <c r="C32" s="445">
        <v>4081202</v>
      </c>
      <c r="D32" s="445">
        <v>4853542</v>
      </c>
      <c r="E32" s="267" t="s">
        <v>267</v>
      </c>
    </row>
    <row r="33" spans="1:24" s="272" customFormat="1" ht="15" customHeight="1">
      <c r="A33" s="282" t="s">
        <v>264</v>
      </c>
      <c r="B33" s="284">
        <v>247911</v>
      </c>
      <c r="C33" s="284">
        <v>378882</v>
      </c>
      <c r="D33" s="284">
        <v>309567</v>
      </c>
      <c r="E33" s="283" t="s">
        <v>238</v>
      </c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</row>
    <row r="34" spans="1:5" ht="15" customHeight="1">
      <c r="A34" s="265" t="s">
        <v>266</v>
      </c>
      <c r="B34" s="445">
        <v>3932912</v>
      </c>
      <c r="C34" s="445">
        <v>4149130</v>
      </c>
      <c r="D34" s="445">
        <v>4174730</v>
      </c>
      <c r="E34" s="267" t="s">
        <v>258</v>
      </c>
    </row>
    <row r="35" spans="1:24" s="272" customFormat="1" ht="15" customHeight="1">
      <c r="A35" s="282" t="s">
        <v>268</v>
      </c>
      <c r="B35" s="284">
        <v>26231</v>
      </c>
      <c r="C35" s="284">
        <v>156837</v>
      </c>
      <c r="D35" s="284">
        <v>195811</v>
      </c>
      <c r="E35" s="283" t="s">
        <v>269</v>
      </c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</row>
    <row r="36" spans="1:24" s="272" customFormat="1" ht="15" customHeight="1">
      <c r="A36" s="265" t="s">
        <v>270</v>
      </c>
      <c r="B36" s="445">
        <v>852558</v>
      </c>
      <c r="C36" s="445">
        <v>1332235</v>
      </c>
      <c r="D36" s="445">
        <v>1957948</v>
      </c>
      <c r="E36" s="267" t="s">
        <v>271</v>
      </c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</row>
    <row r="37" spans="1:24" s="285" customFormat="1" ht="15" customHeight="1">
      <c r="A37" s="440" t="s">
        <v>431</v>
      </c>
      <c r="B37" s="284">
        <v>1243201</v>
      </c>
      <c r="C37" s="284">
        <v>1434555</v>
      </c>
      <c r="D37" s="284">
        <v>1457611</v>
      </c>
      <c r="E37" s="283" t="s">
        <v>435</v>
      </c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</row>
    <row r="38" spans="1:24" s="285" customFormat="1" ht="13.5" customHeight="1">
      <c r="A38" s="286" t="s">
        <v>9</v>
      </c>
      <c r="B38" s="446">
        <v>88886539</v>
      </c>
      <c r="C38" s="446">
        <v>104018269</v>
      </c>
      <c r="D38" s="446">
        <f>SUM(D9:D37)</f>
        <v>112704634</v>
      </c>
      <c r="E38" s="287" t="s">
        <v>14</v>
      </c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</row>
    <row r="39" spans="1:24" s="285" customFormat="1" ht="12.75" customHeight="1">
      <c r="A39" s="288" t="s">
        <v>272</v>
      </c>
      <c r="B39" s="289"/>
      <c r="C39" s="289"/>
      <c r="D39" s="551" t="s">
        <v>273</v>
      </c>
      <c r="E39" s="551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</row>
    <row r="40" spans="1:24" s="292" customFormat="1" ht="16.5" customHeight="1">
      <c r="A40" s="290" t="s">
        <v>66</v>
      </c>
      <c r="B40" s="291"/>
      <c r="C40" s="291"/>
      <c r="D40" s="291"/>
      <c r="E40" s="293" t="s">
        <v>67</v>
      </c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</row>
  </sheetData>
  <sheetProtection/>
  <mergeCells count="4">
    <mergeCell ref="A3:E3"/>
    <mergeCell ref="A4:E4"/>
    <mergeCell ref="A5:E5"/>
    <mergeCell ref="D39:E39"/>
  </mergeCells>
  <printOptions horizontalCentered="1"/>
  <pageMargins left="0.433070866141732" right="0.511811023622047" top="0.354330708661417" bottom="0.31496062992126" header="0.31496062992126" footer="0.31496062992126"/>
  <pageSetup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3:AI31"/>
  <sheetViews>
    <sheetView rightToLeft="1" view="pageBreakPreview" zoomScale="110" zoomScaleSheetLayoutView="110" zoomScalePageLayoutView="0" workbookViewId="0" topLeftCell="A1">
      <selection activeCell="A8" sqref="A8:IV27"/>
    </sheetView>
  </sheetViews>
  <sheetFormatPr defaultColWidth="9.140625" defaultRowHeight="15"/>
  <cols>
    <col min="1" max="1" width="31.421875" style="249" customWidth="1"/>
    <col min="2" max="2" width="21.421875" style="249" customWidth="1"/>
    <col min="3" max="4" width="24.421875" style="249" customWidth="1"/>
    <col min="5" max="5" width="31.28125" style="249" customWidth="1"/>
    <col min="6" max="6" width="22.57421875" style="249" customWidth="1"/>
    <col min="7" max="24" width="9.140625" style="249" customWidth="1"/>
    <col min="25" max="35" width="9.140625" style="432" customWidth="1"/>
    <col min="36" max="16384" width="9.140625" style="250" customWidth="1"/>
  </cols>
  <sheetData>
    <row r="1" ht="9.75" customHeight="1"/>
    <row r="2" ht="22.5" customHeight="1"/>
    <row r="3" spans="1:6" ht="44.25" customHeight="1">
      <c r="A3" s="552" t="s">
        <v>386</v>
      </c>
      <c r="B3" s="552"/>
      <c r="C3" s="552"/>
      <c r="D3" s="552"/>
      <c r="E3" s="552"/>
      <c r="F3" s="459"/>
    </row>
    <row r="4" spans="1:6" ht="13.5" customHeight="1">
      <c r="A4" s="553" t="s">
        <v>428</v>
      </c>
      <c r="B4" s="553"/>
      <c r="C4" s="553"/>
      <c r="D4" s="553"/>
      <c r="E4" s="553"/>
      <c r="F4" s="459"/>
    </row>
    <row r="5" spans="1:6" ht="3.75" customHeight="1" hidden="1">
      <c r="A5" s="251"/>
      <c r="B5" s="251"/>
      <c r="C5" s="251"/>
      <c r="D5" s="251"/>
      <c r="E5" s="251"/>
      <c r="F5" s="459"/>
    </row>
    <row r="6" spans="1:5" ht="17.25">
      <c r="A6" s="460" t="s">
        <v>387</v>
      </c>
      <c r="B6" s="460"/>
      <c r="C6" s="255"/>
      <c r="D6" s="255"/>
      <c r="E6" s="254"/>
    </row>
    <row r="7" spans="1:6" ht="21.75" customHeight="1">
      <c r="A7" s="256" t="s">
        <v>217</v>
      </c>
      <c r="B7" s="256">
        <v>2013</v>
      </c>
      <c r="C7" s="257">
        <v>2014</v>
      </c>
      <c r="D7" s="461">
        <v>2015</v>
      </c>
      <c r="E7" s="258" t="s">
        <v>218</v>
      </c>
      <c r="F7" s="259"/>
    </row>
    <row r="8" spans="1:35" s="272" customFormat="1" ht="22.5" customHeight="1">
      <c r="A8" s="280" t="s">
        <v>388</v>
      </c>
      <c r="B8" s="462">
        <v>737968</v>
      </c>
      <c r="C8" s="462">
        <v>1037170</v>
      </c>
      <c r="D8" s="462">
        <v>1247727</v>
      </c>
      <c r="E8" s="281" t="s">
        <v>389</v>
      </c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</row>
    <row r="9" spans="1:5" ht="22.5" customHeight="1">
      <c r="A9" s="265" t="s">
        <v>390</v>
      </c>
      <c r="B9" s="266">
        <v>1567150</v>
      </c>
      <c r="C9" s="266">
        <v>1974983</v>
      </c>
      <c r="D9" s="266">
        <v>2112740</v>
      </c>
      <c r="E9" s="267" t="s">
        <v>391</v>
      </c>
    </row>
    <row r="10" spans="1:35" s="272" customFormat="1" ht="22.5" customHeight="1">
      <c r="A10" s="282" t="s">
        <v>392</v>
      </c>
      <c r="B10" s="463">
        <v>2794976</v>
      </c>
      <c r="C10" s="463">
        <v>3328236</v>
      </c>
      <c r="D10" s="463">
        <v>3503828</v>
      </c>
      <c r="E10" s="283" t="s">
        <v>393</v>
      </c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</row>
    <row r="11" spans="1:5" ht="22.5" customHeight="1">
      <c r="A11" s="265" t="s">
        <v>394</v>
      </c>
      <c r="B11" s="266">
        <v>1752922</v>
      </c>
      <c r="C11" s="266">
        <v>2161807</v>
      </c>
      <c r="D11" s="266">
        <v>2301179</v>
      </c>
      <c r="E11" s="267" t="s">
        <v>395</v>
      </c>
    </row>
    <row r="12" spans="1:35" s="272" customFormat="1" ht="22.5" customHeight="1">
      <c r="A12" s="282" t="s">
        <v>396</v>
      </c>
      <c r="B12" s="463">
        <v>2929442</v>
      </c>
      <c r="C12" s="463">
        <v>4011667</v>
      </c>
      <c r="D12" s="463">
        <v>5100808</v>
      </c>
      <c r="E12" s="283" t="s">
        <v>397</v>
      </c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</row>
    <row r="13" spans="1:5" ht="22.5" customHeight="1">
      <c r="A13" s="265" t="s">
        <v>398</v>
      </c>
      <c r="B13" s="266">
        <v>1344952</v>
      </c>
      <c r="C13" s="266">
        <v>1664999</v>
      </c>
      <c r="D13" s="266">
        <v>1787135</v>
      </c>
      <c r="E13" s="267" t="s">
        <v>399</v>
      </c>
    </row>
    <row r="14" spans="1:35" s="272" customFormat="1" ht="22.5" customHeight="1">
      <c r="A14" s="282" t="s">
        <v>400</v>
      </c>
      <c r="B14" s="463">
        <v>2021933</v>
      </c>
      <c r="C14" s="463">
        <v>2727245</v>
      </c>
      <c r="D14" s="463">
        <v>2995475</v>
      </c>
      <c r="E14" s="283" t="s">
        <v>401</v>
      </c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</row>
    <row r="15" spans="1:5" ht="22.5" customHeight="1">
      <c r="A15" s="265" t="s">
        <v>402</v>
      </c>
      <c r="B15" s="266">
        <v>3079604</v>
      </c>
      <c r="C15" s="266">
        <v>3932884</v>
      </c>
      <c r="D15" s="266">
        <v>4323016</v>
      </c>
      <c r="E15" s="267" t="s">
        <v>403</v>
      </c>
    </row>
    <row r="16" spans="1:35" s="272" customFormat="1" ht="22.5" customHeight="1">
      <c r="A16" s="282" t="s">
        <v>404</v>
      </c>
      <c r="B16" s="463">
        <v>3488613</v>
      </c>
      <c r="C16" s="463">
        <v>4197220</v>
      </c>
      <c r="D16" s="463">
        <v>4574988</v>
      </c>
      <c r="E16" s="283" t="s">
        <v>405</v>
      </c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</row>
    <row r="17" spans="1:5" ht="22.5" customHeight="1">
      <c r="A17" s="265" t="s">
        <v>406</v>
      </c>
      <c r="B17" s="266">
        <v>2016904</v>
      </c>
      <c r="C17" s="266">
        <v>2596011</v>
      </c>
      <c r="D17" s="266">
        <v>2860743</v>
      </c>
      <c r="E17" s="267" t="s">
        <v>407</v>
      </c>
    </row>
    <row r="18" spans="1:35" s="272" customFormat="1" ht="22.5" customHeight="1">
      <c r="A18" s="282" t="s">
        <v>408</v>
      </c>
      <c r="B18" s="463">
        <v>5557664</v>
      </c>
      <c r="C18" s="463">
        <v>6453273</v>
      </c>
      <c r="D18" s="463">
        <v>6361774</v>
      </c>
      <c r="E18" s="283" t="s">
        <v>409</v>
      </c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</row>
    <row r="19" spans="1:5" ht="22.5" customHeight="1">
      <c r="A19" s="265" t="s">
        <v>410</v>
      </c>
      <c r="B19" s="266">
        <v>2101305</v>
      </c>
      <c r="C19" s="266">
        <v>2769887</v>
      </c>
      <c r="D19" s="266">
        <v>3113240</v>
      </c>
      <c r="E19" s="267" t="s">
        <v>411</v>
      </c>
    </row>
    <row r="20" spans="1:35" s="272" customFormat="1" ht="22.5" customHeight="1">
      <c r="A20" s="282" t="s">
        <v>412</v>
      </c>
      <c r="B20" s="463">
        <v>1798483</v>
      </c>
      <c r="C20" s="463">
        <v>2158972</v>
      </c>
      <c r="D20" s="463">
        <v>2174204</v>
      </c>
      <c r="E20" s="283" t="s">
        <v>413</v>
      </c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</row>
    <row r="21" spans="1:5" ht="22.5" customHeight="1">
      <c r="A21" s="265" t="s">
        <v>414</v>
      </c>
      <c r="B21" s="266">
        <v>4150818</v>
      </c>
      <c r="C21" s="266">
        <v>4873918</v>
      </c>
      <c r="D21" s="266">
        <v>4991295</v>
      </c>
      <c r="E21" s="267" t="s">
        <v>415</v>
      </c>
    </row>
    <row r="22" spans="1:35" s="272" customFormat="1" ht="22.5" customHeight="1">
      <c r="A22" s="282" t="s">
        <v>416</v>
      </c>
      <c r="B22" s="463">
        <v>5794706</v>
      </c>
      <c r="C22" s="463">
        <v>6915690</v>
      </c>
      <c r="D22" s="463">
        <v>7540391</v>
      </c>
      <c r="E22" s="283" t="s">
        <v>417</v>
      </c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</row>
    <row r="23" spans="1:5" ht="22.5" customHeight="1">
      <c r="A23" s="265" t="s">
        <v>418</v>
      </c>
      <c r="B23" s="266">
        <v>2842854</v>
      </c>
      <c r="C23" s="266">
        <v>3414760</v>
      </c>
      <c r="D23" s="266">
        <v>3751896</v>
      </c>
      <c r="E23" s="267" t="s">
        <v>419</v>
      </c>
    </row>
    <row r="24" spans="1:35" s="272" customFormat="1" ht="22.5" customHeight="1">
      <c r="A24" s="282" t="s">
        <v>420</v>
      </c>
      <c r="B24" s="463">
        <v>3649290</v>
      </c>
      <c r="C24" s="463">
        <v>4202931</v>
      </c>
      <c r="D24" s="463">
        <v>4751773</v>
      </c>
      <c r="E24" s="283" t="s">
        <v>421</v>
      </c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</row>
    <row r="25" spans="1:5" ht="22.5" customHeight="1">
      <c r="A25" s="265" t="s">
        <v>422</v>
      </c>
      <c r="B25" s="266">
        <v>1243135</v>
      </c>
      <c r="C25" s="266">
        <v>1433084</v>
      </c>
      <c r="D25" s="266">
        <v>1689265</v>
      </c>
      <c r="E25" s="267" t="s">
        <v>423</v>
      </c>
    </row>
    <row r="26" spans="1:5" ht="22.5" customHeight="1">
      <c r="A26" s="282" t="s">
        <v>424</v>
      </c>
      <c r="B26" s="464" t="s">
        <v>105</v>
      </c>
      <c r="C26" s="463">
        <v>167966</v>
      </c>
      <c r="D26" s="463">
        <v>322120</v>
      </c>
      <c r="E26" s="283" t="s">
        <v>425</v>
      </c>
    </row>
    <row r="27" spans="1:5" ht="22.5" customHeight="1">
      <c r="A27" s="265" t="s">
        <v>426</v>
      </c>
      <c r="B27" s="465" t="s">
        <v>105</v>
      </c>
      <c r="C27" s="266">
        <v>266108</v>
      </c>
      <c r="D27" s="266">
        <v>438724</v>
      </c>
      <c r="E27" s="267" t="s">
        <v>427</v>
      </c>
    </row>
    <row r="28" spans="1:35" s="272" customFormat="1" ht="17.25">
      <c r="A28" s="269" t="s">
        <v>9</v>
      </c>
      <c r="B28" s="270">
        <f>SUM(B8:B25)</f>
        <v>48872719</v>
      </c>
      <c r="C28" s="270">
        <f>SUM(C8:C27)</f>
        <v>60288811</v>
      </c>
      <c r="D28" s="270">
        <f>SUM(D8:D27)</f>
        <v>65942321</v>
      </c>
      <c r="E28" s="271" t="s">
        <v>14</v>
      </c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</row>
    <row r="29" spans="1:6" ht="7.5" customHeight="1">
      <c r="A29" s="466"/>
      <c r="B29" s="466"/>
      <c r="C29" s="467"/>
      <c r="D29" s="467"/>
      <c r="E29" s="468"/>
      <c r="F29" s="467"/>
    </row>
    <row r="30" spans="1:35" s="285" customFormat="1" ht="12.75" customHeight="1">
      <c r="A30" s="288" t="s">
        <v>467</v>
      </c>
      <c r="B30" s="288"/>
      <c r="C30" s="289"/>
      <c r="D30" s="289"/>
      <c r="E30" s="293" t="s">
        <v>468</v>
      </c>
      <c r="F30" s="469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</row>
    <row r="31" spans="1:35" s="406" customFormat="1" ht="11.25" customHeight="1">
      <c r="A31" s="471" t="s">
        <v>213</v>
      </c>
      <c r="B31" s="471"/>
      <c r="C31" s="471"/>
      <c r="D31" s="471"/>
      <c r="E31" s="472" t="s">
        <v>214</v>
      </c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</row>
  </sheetData>
  <sheetProtection/>
  <mergeCells count="2">
    <mergeCell ref="A3:E3"/>
    <mergeCell ref="A4:E4"/>
  </mergeCells>
  <printOptions horizontalCentered="1"/>
  <pageMargins left="0.7086614173228347" right="0.7086614173228347" top="0.34" bottom="0.34" header="0.31496062992125984" footer="0.31496062992125984"/>
  <pageSetup horizontalDpi="600" verticalDpi="600" orientation="landscape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3:AG22"/>
  <sheetViews>
    <sheetView rightToLeft="1" view="pageBreakPreview" zoomScale="110" zoomScaleSheetLayoutView="110" zoomScalePageLayoutView="0" workbookViewId="0" topLeftCell="A1">
      <selection activeCell="C24" sqref="C24"/>
    </sheetView>
  </sheetViews>
  <sheetFormatPr defaultColWidth="9.140625" defaultRowHeight="15"/>
  <cols>
    <col min="1" max="1" width="33.00390625" style="249" customWidth="1"/>
    <col min="2" max="2" width="26.140625" style="249" customWidth="1"/>
    <col min="3" max="3" width="33.57421875" style="249" customWidth="1"/>
    <col min="4" max="4" width="22.57421875" style="249" customWidth="1"/>
    <col min="5" max="24" width="9.140625" style="249" customWidth="1"/>
    <col min="25" max="33" width="9.140625" style="432" customWidth="1"/>
    <col min="34" max="16384" width="9.140625" style="250" customWidth="1"/>
  </cols>
  <sheetData>
    <row r="1" ht="9.75" customHeight="1"/>
    <row r="2" ht="22.5" customHeight="1"/>
    <row r="3" spans="1:4" ht="44.25" customHeight="1">
      <c r="A3" s="552" t="s">
        <v>452</v>
      </c>
      <c r="B3" s="552"/>
      <c r="C3" s="552"/>
      <c r="D3" s="459"/>
    </row>
    <row r="4" spans="1:4" ht="13.5" customHeight="1">
      <c r="A4" s="553">
        <v>2015</v>
      </c>
      <c r="B4" s="553"/>
      <c r="C4" s="553"/>
      <c r="D4" s="459"/>
    </row>
    <row r="5" spans="1:4" ht="3.75" customHeight="1" hidden="1">
      <c r="A5" s="251"/>
      <c r="B5" s="251"/>
      <c r="C5" s="251"/>
      <c r="D5" s="459"/>
    </row>
    <row r="6" spans="1:3" ht="17.25">
      <c r="A6" s="460" t="s">
        <v>441</v>
      </c>
      <c r="B6" s="255"/>
      <c r="C6" s="254"/>
    </row>
    <row r="7" spans="1:4" ht="21.75" customHeight="1">
      <c r="A7" s="256" t="s">
        <v>217</v>
      </c>
      <c r="B7" s="461">
        <v>2015</v>
      </c>
      <c r="C7" s="258" t="s">
        <v>218</v>
      </c>
      <c r="D7" s="259"/>
    </row>
    <row r="8" spans="1:33" s="272" customFormat="1" ht="22.5" customHeight="1">
      <c r="A8" s="280" t="s">
        <v>442</v>
      </c>
      <c r="B8" s="462">
        <v>511808</v>
      </c>
      <c r="C8" s="281" t="s">
        <v>453</v>
      </c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33"/>
      <c r="Z8" s="433"/>
      <c r="AA8" s="433"/>
      <c r="AB8" s="433"/>
      <c r="AC8" s="433"/>
      <c r="AD8" s="433"/>
      <c r="AE8" s="433"/>
      <c r="AF8" s="433"/>
      <c r="AG8" s="433"/>
    </row>
    <row r="9" spans="1:3" ht="22.5" customHeight="1">
      <c r="A9" s="265" t="s">
        <v>443</v>
      </c>
      <c r="B9" s="266">
        <v>475144</v>
      </c>
      <c r="C9" s="267" t="s">
        <v>454</v>
      </c>
    </row>
    <row r="10" spans="1:33" s="272" customFormat="1" ht="22.5" customHeight="1">
      <c r="A10" s="282" t="s">
        <v>262</v>
      </c>
      <c r="B10" s="463">
        <v>514187</v>
      </c>
      <c r="C10" s="283" t="s">
        <v>267</v>
      </c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33"/>
      <c r="Z10" s="433"/>
      <c r="AA10" s="433"/>
      <c r="AB10" s="433"/>
      <c r="AC10" s="433"/>
      <c r="AD10" s="433"/>
      <c r="AE10" s="433"/>
      <c r="AF10" s="433"/>
      <c r="AG10" s="433"/>
    </row>
    <row r="11" spans="1:3" ht="22.5" customHeight="1">
      <c r="A11" s="265" t="s">
        <v>444</v>
      </c>
      <c r="B11" s="266">
        <v>223790</v>
      </c>
      <c r="C11" s="267" t="s">
        <v>455</v>
      </c>
    </row>
    <row r="12" spans="1:33" s="272" customFormat="1" ht="22.5" customHeight="1">
      <c r="A12" s="282" t="s">
        <v>445</v>
      </c>
      <c r="B12" s="463">
        <v>1172642</v>
      </c>
      <c r="C12" s="283" t="s">
        <v>456</v>
      </c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33"/>
      <c r="Z12" s="433"/>
      <c r="AA12" s="433"/>
      <c r="AB12" s="433"/>
      <c r="AC12" s="433"/>
      <c r="AD12" s="433"/>
      <c r="AE12" s="433"/>
      <c r="AF12" s="433"/>
      <c r="AG12" s="433"/>
    </row>
    <row r="13" spans="1:3" ht="22.5" customHeight="1">
      <c r="A13" s="265" t="s">
        <v>446</v>
      </c>
      <c r="B13" s="266">
        <v>184644</v>
      </c>
      <c r="C13" s="267" t="s">
        <v>457</v>
      </c>
    </row>
    <row r="14" spans="1:33" s="272" customFormat="1" ht="22.5" customHeight="1">
      <c r="A14" s="282" t="s">
        <v>447</v>
      </c>
      <c r="B14" s="463">
        <v>321183</v>
      </c>
      <c r="C14" s="283" t="s">
        <v>458</v>
      </c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33"/>
      <c r="Z14" s="433"/>
      <c r="AA14" s="433"/>
      <c r="AB14" s="433"/>
      <c r="AC14" s="433"/>
      <c r="AD14" s="433"/>
      <c r="AE14" s="433"/>
      <c r="AF14" s="433"/>
      <c r="AG14" s="433"/>
    </row>
    <row r="15" spans="1:3" ht="22.5" customHeight="1">
      <c r="A15" s="265" t="s">
        <v>448</v>
      </c>
      <c r="B15" s="266">
        <v>84136</v>
      </c>
      <c r="C15" s="267" t="s">
        <v>459</v>
      </c>
    </row>
    <row r="16" spans="1:33" s="272" customFormat="1" ht="22.5" customHeight="1">
      <c r="A16" s="282" t="s">
        <v>449</v>
      </c>
      <c r="B16" s="463">
        <v>362344</v>
      </c>
      <c r="C16" s="283" t="s">
        <v>460</v>
      </c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33"/>
      <c r="Z16" s="433"/>
      <c r="AA16" s="433"/>
      <c r="AB16" s="433"/>
      <c r="AC16" s="433"/>
      <c r="AD16" s="433"/>
      <c r="AE16" s="433"/>
      <c r="AF16" s="433"/>
      <c r="AG16" s="433"/>
    </row>
    <row r="17" spans="1:3" ht="17.25">
      <c r="A17" s="265" t="s">
        <v>451</v>
      </c>
      <c r="B17" s="266">
        <v>141307</v>
      </c>
      <c r="C17" s="267" t="s">
        <v>461</v>
      </c>
    </row>
    <row r="18" spans="1:33" s="272" customFormat="1" ht="22.5" customHeight="1">
      <c r="A18" s="282" t="s">
        <v>450</v>
      </c>
      <c r="B18" s="463">
        <v>79366</v>
      </c>
      <c r="C18" s="283" t="s">
        <v>462</v>
      </c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33"/>
      <c r="Z18" s="433"/>
      <c r="AA18" s="433"/>
      <c r="AB18" s="433"/>
      <c r="AC18" s="433"/>
      <c r="AD18" s="433"/>
      <c r="AE18" s="433"/>
      <c r="AF18" s="433"/>
      <c r="AG18" s="433"/>
    </row>
    <row r="19" spans="1:33" s="272" customFormat="1" ht="17.25">
      <c r="A19" s="269" t="s">
        <v>9</v>
      </c>
      <c r="B19" s="270">
        <f>SUM(B8:B18)</f>
        <v>4070551</v>
      </c>
      <c r="C19" s="271" t="s">
        <v>14</v>
      </c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33"/>
      <c r="Z19" s="433"/>
      <c r="AA19" s="433"/>
      <c r="AB19" s="433"/>
      <c r="AC19" s="433"/>
      <c r="AD19" s="433"/>
      <c r="AE19" s="433"/>
      <c r="AF19" s="433"/>
      <c r="AG19" s="433"/>
    </row>
    <row r="20" spans="1:4" ht="17.25">
      <c r="A20" s="466"/>
      <c r="B20" s="467"/>
      <c r="C20" s="468"/>
      <c r="D20" s="467"/>
    </row>
    <row r="21" spans="1:33" s="285" customFormat="1" ht="12.75" customHeight="1">
      <c r="A21" s="478" t="s">
        <v>469</v>
      </c>
      <c r="B21" s="289"/>
      <c r="C21" s="479" t="s">
        <v>470</v>
      </c>
      <c r="D21" s="469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34"/>
      <c r="Z21" s="434"/>
      <c r="AA21" s="434"/>
      <c r="AB21" s="434"/>
      <c r="AC21" s="434"/>
      <c r="AD21" s="434"/>
      <c r="AE21" s="434"/>
      <c r="AF21" s="434"/>
      <c r="AG21" s="434"/>
    </row>
    <row r="22" spans="1:33" s="406" customFormat="1" ht="11.25" customHeight="1">
      <c r="A22" s="471" t="s">
        <v>213</v>
      </c>
      <c r="B22" s="471"/>
      <c r="C22" s="472" t="s">
        <v>214</v>
      </c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35"/>
      <c r="Z22" s="435"/>
      <c r="AA22" s="435"/>
      <c r="AB22" s="435"/>
      <c r="AC22" s="435"/>
      <c r="AD22" s="435"/>
      <c r="AE22" s="435"/>
      <c r="AF22" s="435"/>
      <c r="AG22" s="435"/>
    </row>
    <row r="29" ht="7.5" customHeight="1"/>
  </sheetData>
  <sheetProtection/>
  <mergeCells count="2">
    <mergeCell ref="A3:C3"/>
    <mergeCell ref="A4:C4"/>
  </mergeCells>
  <printOptions horizontalCentered="1"/>
  <pageMargins left="0.7086614173228347" right="0.7086614173228347" top="0.34" bottom="0.34" header="0.31496062992125984" footer="0.31496062992125984"/>
  <pageSetup horizontalDpi="600" verticalDpi="600" orientation="landscape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58"/>
  <sheetViews>
    <sheetView rightToLeft="1" view="pageBreakPreview" zoomScaleNormal="75" zoomScaleSheetLayoutView="100" zoomScalePageLayoutView="0" workbookViewId="0" topLeftCell="A1">
      <selection activeCell="F16" sqref="F16"/>
    </sheetView>
  </sheetViews>
  <sheetFormatPr defaultColWidth="9.00390625" defaultRowHeight="15"/>
  <cols>
    <col min="1" max="1" width="18.7109375" style="1" customWidth="1"/>
    <col min="2" max="4" width="23.8515625" style="1" customWidth="1"/>
    <col min="5" max="5" width="24.421875" style="1" customWidth="1"/>
    <col min="6" max="24" width="9.00390625" style="1" customWidth="1"/>
    <col min="25" max="16384" width="9.00390625" style="2" customWidth="1"/>
  </cols>
  <sheetData>
    <row r="1" ht="40.5" customHeight="1"/>
    <row r="2" spans="1:24" s="5" customFormat="1" ht="22.5" customHeight="1">
      <c r="A2" s="119" t="s">
        <v>100</v>
      </c>
      <c r="B2" s="119"/>
      <c r="C2" s="119"/>
      <c r="D2" s="119"/>
      <c r="E2" s="11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18" customHeight="1">
      <c r="A3" s="119" t="s">
        <v>101</v>
      </c>
      <c r="B3" s="119"/>
      <c r="C3" s="119"/>
      <c r="D3" s="119"/>
      <c r="E3" s="11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18" customHeight="1">
      <c r="A4" s="119" t="s">
        <v>428</v>
      </c>
      <c r="B4" s="119"/>
      <c r="C4" s="119"/>
      <c r="D4" s="119"/>
      <c r="E4" s="11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8" customFormat="1" ht="6.75" customHeight="1">
      <c r="A5" s="120"/>
      <c r="B5" s="120"/>
      <c r="C5" s="120"/>
      <c r="D5" s="120"/>
      <c r="E5" s="12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8" customFormat="1" ht="24.75" customHeight="1">
      <c r="A6" s="46" t="s">
        <v>44</v>
      </c>
      <c r="B6" s="120"/>
      <c r="C6" s="120"/>
      <c r="D6" s="120"/>
      <c r="E6" s="1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8" customFormat="1" ht="30" customHeight="1">
      <c r="A7" s="121" t="s">
        <v>102</v>
      </c>
      <c r="B7" s="122">
        <v>2013</v>
      </c>
      <c r="C7" s="122">
        <v>2014</v>
      </c>
      <c r="D7" s="123">
        <v>2015</v>
      </c>
      <c r="E7" s="123" t="s">
        <v>103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8" customFormat="1" ht="21" customHeight="1">
      <c r="A8" s="124" t="s">
        <v>104</v>
      </c>
      <c r="B8" s="493">
        <v>3</v>
      </c>
      <c r="C8" s="493" t="s">
        <v>105</v>
      </c>
      <c r="D8" s="493" t="s">
        <v>105</v>
      </c>
      <c r="E8" s="125" t="s">
        <v>106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8" customFormat="1" ht="21" customHeight="1">
      <c r="A9" s="126" t="s">
        <v>107</v>
      </c>
      <c r="B9" s="494">
        <v>222</v>
      </c>
      <c r="C9" s="494" t="s">
        <v>105</v>
      </c>
      <c r="D9" s="494" t="s">
        <v>105</v>
      </c>
      <c r="E9" s="127" t="s">
        <v>108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8" customFormat="1" ht="21" customHeight="1">
      <c r="A10" s="124" t="s">
        <v>109</v>
      </c>
      <c r="B10" s="493">
        <v>3</v>
      </c>
      <c r="C10" s="493" t="s">
        <v>105</v>
      </c>
      <c r="D10" s="493" t="s">
        <v>105</v>
      </c>
      <c r="E10" s="125" t="s">
        <v>110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8" customFormat="1" ht="21" customHeight="1">
      <c r="A11" s="126" t="s">
        <v>111</v>
      </c>
      <c r="B11" s="494">
        <v>2387</v>
      </c>
      <c r="C11" s="494" t="s">
        <v>105</v>
      </c>
      <c r="D11" s="494" t="s">
        <v>105</v>
      </c>
      <c r="E11" s="127" t="s">
        <v>112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8" customFormat="1" ht="21" customHeight="1">
      <c r="A12" s="124" t="s">
        <v>113</v>
      </c>
      <c r="B12" s="493">
        <v>24</v>
      </c>
      <c r="C12" s="493" t="s">
        <v>105</v>
      </c>
      <c r="D12" s="493">
        <v>3</v>
      </c>
      <c r="E12" s="125" t="s">
        <v>114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8" customFormat="1" ht="21" customHeight="1">
      <c r="A13" s="126" t="s">
        <v>115</v>
      </c>
      <c r="B13" s="494">
        <v>1</v>
      </c>
      <c r="C13" s="494" t="s">
        <v>105</v>
      </c>
      <c r="D13" s="494" t="s">
        <v>105</v>
      </c>
      <c r="E13" s="127" t="s">
        <v>116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8" customFormat="1" ht="21" customHeight="1">
      <c r="A14" s="124" t="s">
        <v>117</v>
      </c>
      <c r="B14" s="493">
        <v>4545</v>
      </c>
      <c r="C14" s="493">
        <v>3688</v>
      </c>
      <c r="D14" s="493">
        <v>2124</v>
      </c>
      <c r="E14" s="125" t="s">
        <v>118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8" customFormat="1" ht="21" customHeight="1">
      <c r="A15" s="126" t="s">
        <v>119</v>
      </c>
      <c r="B15" s="494">
        <v>3581</v>
      </c>
      <c r="C15" s="494">
        <v>606</v>
      </c>
      <c r="D15" s="494">
        <v>697</v>
      </c>
      <c r="E15" s="127" t="s">
        <v>120</v>
      </c>
      <c r="F15" s="1"/>
      <c r="G15" s="45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8" customFormat="1" ht="21" customHeight="1">
      <c r="A16" s="124" t="s">
        <v>121</v>
      </c>
      <c r="B16" s="493">
        <v>8487</v>
      </c>
      <c r="C16" s="493">
        <v>2900</v>
      </c>
      <c r="D16" s="493">
        <v>3399</v>
      </c>
      <c r="E16" s="125" t="s">
        <v>122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" customFormat="1" ht="21" customHeight="1">
      <c r="A17" s="126" t="s">
        <v>123</v>
      </c>
      <c r="B17" s="494">
        <v>223</v>
      </c>
      <c r="C17" s="494">
        <v>16</v>
      </c>
      <c r="D17" s="494">
        <v>1</v>
      </c>
      <c r="E17" s="127" t="s">
        <v>124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8" customFormat="1" ht="21" customHeight="1">
      <c r="A18" s="124" t="s">
        <v>125</v>
      </c>
      <c r="B18" s="493">
        <v>20</v>
      </c>
      <c r="C18" s="493">
        <v>83</v>
      </c>
      <c r="D18" s="493">
        <v>19</v>
      </c>
      <c r="E18" s="125" t="s">
        <v>126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8" customFormat="1" ht="21" customHeight="1">
      <c r="A19" s="126" t="s">
        <v>127</v>
      </c>
      <c r="B19" s="494" t="s">
        <v>105</v>
      </c>
      <c r="C19" s="494" t="s">
        <v>105</v>
      </c>
      <c r="D19" s="494">
        <v>3</v>
      </c>
      <c r="E19" s="127" t="s">
        <v>128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8" customFormat="1" ht="21" customHeight="1">
      <c r="A20" s="124" t="s">
        <v>129</v>
      </c>
      <c r="B20" s="493">
        <v>1022</v>
      </c>
      <c r="C20" s="493">
        <v>28</v>
      </c>
      <c r="D20" s="493">
        <v>68</v>
      </c>
      <c r="E20" s="125" t="s">
        <v>130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" customFormat="1" ht="21" customHeight="1">
      <c r="A21" s="126" t="s">
        <v>131</v>
      </c>
      <c r="B21" s="494">
        <v>389</v>
      </c>
      <c r="C21" s="494">
        <v>11</v>
      </c>
      <c r="D21" s="494">
        <v>84</v>
      </c>
      <c r="E21" s="127" t="s">
        <v>132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8" customFormat="1" ht="21" customHeight="1">
      <c r="A22" s="124" t="s">
        <v>133</v>
      </c>
      <c r="B22" s="493">
        <v>18</v>
      </c>
      <c r="C22" s="493" t="s">
        <v>105</v>
      </c>
      <c r="D22" s="493">
        <v>21</v>
      </c>
      <c r="E22" s="125" t="s">
        <v>134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8" customFormat="1" ht="21.75" customHeight="1">
      <c r="A23" s="128" t="s">
        <v>9</v>
      </c>
      <c r="B23" s="495">
        <v>20925</v>
      </c>
      <c r="C23" s="495">
        <v>7332</v>
      </c>
      <c r="D23" s="495">
        <f>SUM(D12:D22)</f>
        <v>6419</v>
      </c>
      <c r="E23" s="129" t="s">
        <v>14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" customFormat="1" ht="8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130" customFormat="1" ht="15" customHeight="1">
      <c r="A25" s="37" t="s">
        <v>135</v>
      </c>
      <c r="B25" s="38"/>
      <c r="C25" s="441"/>
      <c r="D25" s="38"/>
      <c r="E25" s="40" t="s">
        <v>136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8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 ht="15">
      <c r="A27" s="1"/>
      <c r="B27" s="1"/>
      <c r="C27" s="41"/>
      <c r="D27" s="4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8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8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8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8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8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8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8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8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8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8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8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X20"/>
  <sheetViews>
    <sheetView rightToLeft="1" view="pageBreakPreview" zoomScale="145" zoomScaleSheetLayoutView="145" zoomScalePageLayoutView="0" workbookViewId="0" topLeftCell="A1">
      <selection activeCell="L9" sqref="L9"/>
    </sheetView>
  </sheetViews>
  <sheetFormatPr defaultColWidth="9.00390625" defaultRowHeight="12.75" customHeight="1"/>
  <cols>
    <col min="1" max="1" width="18.28125" style="43" customWidth="1"/>
    <col min="2" max="2" width="11.421875" style="43" customWidth="1"/>
    <col min="3" max="3" width="11.28125" style="43" bestFit="1" customWidth="1"/>
    <col min="4" max="4" width="11.421875" style="43" bestFit="1" customWidth="1"/>
    <col min="5" max="5" width="11.28125" style="43" bestFit="1" customWidth="1"/>
    <col min="6" max="6" width="9.140625" style="43" bestFit="1" customWidth="1"/>
    <col min="7" max="7" width="11.28125" style="43" bestFit="1" customWidth="1"/>
    <col min="8" max="8" width="9.8515625" style="43" customWidth="1"/>
    <col min="9" max="9" width="11.7109375" style="43" customWidth="1"/>
    <col min="10" max="10" width="18.57421875" style="43" customWidth="1"/>
    <col min="11" max="12" width="9.00390625" style="43" customWidth="1"/>
    <col min="13" max="24" width="9.00390625" style="475" customWidth="1"/>
    <col min="25" max="16384" width="9.00390625" style="44" customWidth="1"/>
  </cols>
  <sheetData>
    <row r="1" spans="1:8" ht="2.25" customHeight="1">
      <c r="A1" s="42"/>
      <c r="B1" s="42"/>
      <c r="C1" s="42"/>
      <c r="D1" s="42"/>
      <c r="E1" s="42"/>
      <c r="F1" s="42"/>
      <c r="G1" s="42"/>
      <c r="H1" s="42"/>
    </row>
    <row r="2" spans="1:8" ht="22.5" customHeight="1">
      <c r="A2" s="42"/>
      <c r="B2" s="42"/>
      <c r="C2" s="42"/>
      <c r="D2" s="42"/>
      <c r="E2" s="42"/>
      <c r="F2" s="42"/>
      <c r="G2" s="42"/>
      <c r="H2" s="42"/>
    </row>
    <row r="3" spans="1:10" ht="19.5" customHeight="1">
      <c r="A3" s="561" t="s">
        <v>42</v>
      </c>
      <c r="B3" s="561"/>
      <c r="C3" s="561"/>
      <c r="D3" s="561"/>
      <c r="E3" s="561"/>
      <c r="F3" s="561"/>
      <c r="G3" s="561"/>
      <c r="H3" s="561"/>
      <c r="I3" s="561"/>
      <c r="J3" s="561"/>
    </row>
    <row r="4" spans="1:10" ht="20.25" customHeight="1">
      <c r="A4" s="561" t="s">
        <v>43</v>
      </c>
      <c r="B4" s="561"/>
      <c r="C4" s="561"/>
      <c r="D4" s="561"/>
      <c r="E4" s="561"/>
      <c r="F4" s="561"/>
      <c r="G4" s="561"/>
      <c r="H4" s="561"/>
      <c r="I4" s="561"/>
      <c r="J4" s="561"/>
    </row>
    <row r="5" spans="1:10" ht="20.25" customHeight="1">
      <c r="A5" s="562" t="s">
        <v>428</v>
      </c>
      <c r="B5" s="562"/>
      <c r="C5" s="562"/>
      <c r="D5" s="562"/>
      <c r="E5" s="562"/>
      <c r="F5" s="562"/>
      <c r="G5" s="562"/>
      <c r="H5" s="562"/>
      <c r="I5" s="562"/>
      <c r="J5" s="562"/>
    </row>
    <row r="6" spans="1:10" ht="2.2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5" ht="19.5" customHeight="1">
      <c r="A7" s="46" t="s">
        <v>190</v>
      </c>
      <c r="B7" s="47"/>
      <c r="C7" s="47"/>
      <c r="D7" s="47"/>
      <c r="E7" s="47"/>
    </row>
    <row r="8" spans="1:10" ht="25.5" customHeight="1">
      <c r="A8" s="563" t="s">
        <v>45</v>
      </c>
      <c r="B8" s="564" t="s">
        <v>46</v>
      </c>
      <c r="C8" s="565">
        <v>2013</v>
      </c>
      <c r="D8" s="566"/>
      <c r="E8" s="564">
        <v>2014</v>
      </c>
      <c r="F8" s="564"/>
      <c r="G8" s="564">
        <v>2015</v>
      </c>
      <c r="H8" s="564"/>
      <c r="I8" s="567" t="s">
        <v>47</v>
      </c>
      <c r="J8" s="568" t="s">
        <v>48</v>
      </c>
    </row>
    <row r="9" spans="1:24" s="50" customFormat="1" ht="46.5" customHeight="1">
      <c r="A9" s="563"/>
      <c r="B9" s="564"/>
      <c r="C9" s="48" t="s">
        <v>49</v>
      </c>
      <c r="D9" s="443" t="s">
        <v>6</v>
      </c>
      <c r="E9" s="48" t="s">
        <v>49</v>
      </c>
      <c r="F9" s="443" t="s">
        <v>6</v>
      </c>
      <c r="G9" s="48" t="s">
        <v>49</v>
      </c>
      <c r="H9" s="443" t="s">
        <v>6</v>
      </c>
      <c r="I9" s="567"/>
      <c r="J9" s="568"/>
      <c r="K9" s="49"/>
      <c r="L9" s="49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</row>
    <row r="10" spans="1:24" s="56" customFormat="1" ht="34.5" customHeight="1">
      <c r="A10" s="557" t="s">
        <v>50</v>
      </c>
      <c r="B10" s="51" t="s">
        <v>51</v>
      </c>
      <c r="C10" s="52">
        <v>604.49</v>
      </c>
      <c r="D10" s="53">
        <f>SUM(C10/$C$19)</f>
        <v>0.04853712155574446</v>
      </c>
      <c r="E10" s="52">
        <v>604.49</v>
      </c>
      <c r="F10" s="53">
        <f>SUM(E10/$E$19)</f>
        <v>0.04668820667283986</v>
      </c>
      <c r="G10" s="52">
        <v>637.329</v>
      </c>
      <c r="H10" s="53">
        <f>SUM(G10/$G$19)</f>
        <v>0.047781897744944</v>
      </c>
      <c r="I10" s="54" t="s">
        <v>52</v>
      </c>
      <c r="J10" s="559" t="s">
        <v>53</v>
      </c>
      <c r="K10" s="55"/>
      <c r="L10" s="55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</row>
    <row r="11" spans="1:24" s="56" customFormat="1" ht="34.5" customHeight="1">
      <c r="A11" s="558"/>
      <c r="B11" s="57" t="s">
        <v>54</v>
      </c>
      <c r="C11" s="58">
        <v>2372.072</v>
      </c>
      <c r="D11" s="59">
        <f aca="true" t="shared" si="0" ref="D11:D19">SUM(C11/$C$19)</f>
        <v>0.19046393985504786</v>
      </c>
      <c r="E11" s="58">
        <v>2420.15</v>
      </c>
      <c r="F11" s="59">
        <f aca="true" t="shared" si="1" ref="F11:F19">SUM(E11/$E$19)</f>
        <v>0.1869219728684898</v>
      </c>
      <c r="G11" s="58">
        <v>2698.611</v>
      </c>
      <c r="H11" s="59">
        <f aca="true" t="shared" si="2" ref="H11:H19">SUM(G11/$G$19)</f>
        <v>0.2023205516387628</v>
      </c>
      <c r="I11" s="60" t="s">
        <v>55</v>
      </c>
      <c r="J11" s="560"/>
      <c r="K11" s="55"/>
      <c r="L11" s="55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</row>
    <row r="12" spans="1:24" s="56" customFormat="1" ht="31.5" customHeight="1">
      <c r="A12" s="558" t="s">
        <v>56</v>
      </c>
      <c r="B12" s="51" t="s">
        <v>51</v>
      </c>
      <c r="C12" s="52">
        <v>1406.328</v>
      </c>
      <c r="D12" s="53">
        <f t="shared" si="0"/>
        <v>0.11292016920585451</v>
      </c>
      <c r="E12" s="52">
        <v>1406.328</v>
      </c>
      <c r="F12" s="53">
        <f t="shared" si="1"/>
        <v>0.10861872374034563</v>
      </c>
      <c r="G12" s="52">
        <v>1406.328</v>
      </c>
      <c r="H12" s="53">
        <f t="shared" si="2"/>
        <v>0.1054353727695611</v>
      </c>
      <c r="I12" s="54" t="s">
        <v>52</v>
      </c>
      <c r="J12" s="560" t="s">
        <v>57</v>
      </c>
      <c r="K12" s="55"/>
      <c r="L12" s="55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</row>
    <row r="13" spans="1:24" s="56" customFormat="1" ht="34.5" customHeight="1">
      <c r="A13" s="558"/>
      <c r="B13" s="57" t="s">
        <v>54</v>
      </c>
      <c r="C13" s="58">
        <v>815.492</v>
      </c>
      <c r="D13" s="59">
        <f t="shared" si="0"/>
        <v>0.06547938647742256</v>
      </c>
      <c r="E13" s="58">
        <v>815.492</v>
      </c>
      <c r="F13" s="59">
        <f t="shared" si="1"/>
        <v>0.06298509327871019</v>
      </c>
      <c r="G13" s="58">
        <v>815.492</v>
      </c>
      <c r="H13" s="59">
        <f t="shared" si="2"/>
        <v>0.06113915317806011</v>
      </c>
      <c r="I13" s="60" t="s">
        <v>55</v>
      </c>
      <c r="J13" s="560"/>
      <c r="K13" s="55"/>
      <c r="L13" s="55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</row>
    <row r="14" spans="1:24" s="56" customFormat="1" ht="24" customHeight="1">
      <c r="A14" s="558" t="s">
        <v>58</v>
      </c>
      <c r="B14" s="51" t="s">
        <v>51</v>
      </c>
      <c r="C14" s="52">
        <v>266.291</v>
      </c>
      <c r="D14" s="53">
        <f t="shared" si="0"/>
        <v>0.021381658317260414</v>
      </c>
      <c r="E14" s="52">
        <v>266.291</v>
      </c>
      <c r="F14" s="53">
        <f t="shared" si="1"/>
        <v>0.0205671710749842</v>
      </c>
      <c r="G14" s="52">
        <v>266.291</v>
      </c>
      <c r="H14" s="53">
        <f t="shared" si="2"/>
        <v>0.019964397246004628</v>
      </c>
      <c r="I14" s="54" t="s">
        <v>52</v>
      </c>
      <c r="J14" s="560" t="s">
        <v>59</v>
      </c>
      <c r="K14" s="55"/>
      <c r="L14" s="55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</row>
    <row r="15" spans="1:24" s="56" customFormat="1" ht="34.5" customHeight="1">
      <c r="A15" s="558"/>
      <c r="B15" s="57" t="s">
        <v>54</v>
      </c>
      <c r="C15" s="58">
        <v>2285.91</v>
      </c>
      <c r="D15" s="59">
        <f t="shared" si="0"/>
        <v>0.18354561950651263</v>
      </c>
      <c r="E15" s="58">
        <v>2515.69</v>
      </c>
      <c r="F15" s="59">
        <f t="shared" si="1"/>
        <v>0.19430107139042252</v>
      </c>
      <c r="G15" s="452">
        <v>2515.69</v>
      </c>
      <c r="H15" s="59">
        <f t="shared" si="2"/>
        <v>0.18860657892231197</v>
      </c>
      <c r="I15" s="60" t="s">
        <v>55</v>
      </c>
      <c r="J15" s="560"/>
      <c r="K15" s="55"/>
      <c r="L15" s="55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</row>
    <row r="16" spans="1:24" s="56" customFormat="1" ht="41.25" customHeight="1">
      <c r="A16" s="51" t="s">
        <v>60</v>
      </c>
      <c r="B16" s="51" t="s">
        <v>54</v>
      </c>
      <c r="C16" s="52">
        <v>1498.778</v>
      </c>
      <c r="D16" s="53">
        <f t="shared" si="0"/>
        <v>0.12034338032238014</v>
      </c>
      <c r="E16" s="52">
        <v>1562.82</v>
      </c>
      <c r="F16" s="53">
        <f t="shared" si="1"/>
        <v>0.12070549248531422</v>
      </c>
      <c r="G16" s="52">
        <v>1573.397</v>
      </c>
      <c r="H16" s="53">
        <f t="shared" si="2"/>
        <v>0.11796088765174918</v>
      </c>
      <c r="I16" s="54" t="s">
        <v>55</v>
      </c>
      <c r="J16" s="54" t="s">
        <v>61</v>
      </c>
      <c r="K16" s="55"/>
      <c r="L16" s="55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</row>
    <row r="17" spans="1:24" s="56" customFormat="1" ht="34.5" customHeight="1">
      <c r="A17" s="57" t="s">
        <v>62</v>
      </c>
      <c r="B17" s="57" t="s">
        <v>51</v>
      </c>
      <c r="C17" s="58">
        <v>594.923</v>
      </c>
      <c r="D17" s="59">
        <f t="shared" si="0"/>
        <v>0.047768945668759055</v>
      </c>
      <c r="E17" s="58">
        <v>595.8</v>
      </c>
      <c r="F17" s="59">
        <f t="shared" si="1"/>
        <v>0.04601702846313088</v>
      </c>
      <c r="G17" s="58">
        <v>604.411</v>
      </c>
      <c r="H17" s="59">
        <f t="shared" si="2"/>
        <v>0.045313965938972404</v>
      </c>
      <c r="I17" s="60" t="s">
        <v>52</v>
      </c>
      <c r="J17" s="60" t="s">
        <v>63</v>
      </c>
      <c r="K17" s="55"/>
      <c r="L17" s="55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</row>
    <row r="18" spans="1:24" s="56" customFormat="1" ht="42.75" customHeight="1">
      <c r="A18" s="51" t="s">
        <v>64</v>
      </c>
      <c r="B18" s="51" t="s">
        <v>51</v>
      </c>
      <c r="C18" s="52">
        <v>2609.895</v>
      </c>
      <c r="D18" s="53">
        <f t="shared" si="0"/>
        <v>0.20955977909101836</v>
      </c>
      <c r="E18" s="52">
        <v>2760.32</v>
      </c>
      <c r="F18" s="53">
        <f t="shared" si="1"/>
        <v>0.21319524002576276</v>
      </c>
      <c r="G18" s="52">
        <v>2820.745</v>
      </c>
      <c r="H18" s="53">
        <f t="shared" si="2"/>
        <v>0.2114771949096339</v>
      </c>
      <c r="I18" s="54" t="s">
        <v>52</v>
      </c>
      <c r="J18" s="54" t="s">
        <v>65</v>
      </c>
      <c r="K18" s="55"/>
      <c r="L18" s="55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</row>
    <row r="19" spans="1:10" ht="27" customHeight="1">
      <c r="A19" s="554" t="s">
        <v>9</v>
      </c>
      <c r="B19" s="554"/>
      <c r="C19" s="61">
        <f>SUM(C10:C18)</f>
        <v>12454.179</v>
      </c>
      <c r="D19" s="62">
        <f t="shared" si="0"/>
        <v>1</v>
      </c>
      <c r="E19" s="61">
        <f>SUM(E10:E18)</f>
        <v>12947.381</v>
      </c>
      <c r="F19" s="62">
        <f t="shared" si="1"/>
        <v>1</v>
      </c>
      <c r="G19" s="61">
        <f>SUM(G10:G18)</f>
        <v>13338.293999999998</v>
      </c>
      <c r="H19" s="62">
        <f t="shared" si="2"/>
        <v>1</v>
      </c>
      <c r="I19" s="554" t="s">
        <v>14</v>
      </c>
      <c r="J19" s="554"/>
    </row>
    <row r="20" spans="1:24" s="65" customFormat="1" ht="15" customHeight="1">
      <c r="A20" s="555" t="s">
        <v>66</v>
      </c>
      <c r="B20" s="555"/>
      <c r="C20" s="63"/>
      <c r="D20" s="53"/>
      <c r="E20" s="63"/>
      <c r="F20" s="53"/>
      <c r="G20" s="556" t="s">
        <v>67</v>
      </c>
      <c r="H20" s="556"/>
      <c r="I20" s="556"/>
      <c r="J20" s="556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9" ht="7.5" customHeight="1"/>
  </sheetData>
  <sheetProtection/>
  <mergeCells count="20">
    <mergeCell ref="A3:J3"/>
    <mergeCell ref="A4:J4"/>
    <mergeCell ref="A5:J5"/>
    <mergeCell ref="A8:A9"/>
    <mergeCell ref="B8:B9"/>
    <mergeCell ref="C8:D8"/>
    <mergeCell ref="E8:F8"/>
    <mergeCell ref="G8:H8"/>
    <mergeCell ref="I8:I9"/>
    <mergeCell ref="J8:J9"/>
    <mergeCell ref="A19:B19"/>
    <mergeCell ref="I19:J19"/>
    <mergeCell ref="A20:B20"/>
    <mergeCell ref="G20:J20"/>
    <mergeCell ref="A10:A11"/>
    <mergeCell ref="J10:J11"/>
    <mergeCell ref="A12:A13"/>
    <mergeCell ref="J12:J13"/>
    <mergeCell ref="A14:A15"/>
    <mergeCell ref="J14:J1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9"/>
  <sheetViews>
    <sheetView showGridLines="0" rightToLeft="1" view="pageBreakPreview" zoomScaleNormal="75" zoomScaleSheetLayoutView="100" zoomScalePageLayoutView="0" workbookViewId="0" topLeftCell="A1">
      <selection activeCell="C22" sqref="C22:E22"/>
    </sheetView>
  </sheetViews>
  <sheetFormatPr defaultColWidth="9.140625" defaultRowHeight="15"/>
  <cols>
    <col min="1" max="1" width="27.7109375" style="66" customWidth="1"/>
    <col min="2" max="4" width="28.421875" style="66" customWidth="1"/>
    <col min="5" max="5" width="27.8515625" style="66" customWidth="1"/>
    <col min="6" max="6" width="18.7109375" style="66" customWidth="1"/>
    <col min="7" max="7" width="16.7109375" style="66" customWidth="1"/>
    <col min="8" max="24" width="9.140625" style="66" customWidth="1"/>
    <col min="25" max="16384" width="9.140625" style="68" customWidth="1"/>
  </cols>
  <sheetData>
    <row r="1" ht="37.5" customHeight="1"/>
    <row r="2" spans="1:24" s="71" customFormat="1" ht="22.5" customHeight="1">
      <c r="A2" s="570" t="s">
        <v>188</v>
      </c>
      <c r="B2" s="570"/>
      <c r="C2" s="570"/>
      <c r="D2" s="570"/>
      <c r="E2" s="570"/>
      <c r="F2" s="231"/>
      <c r="G2" s="231"/>
      <c r="H2" s="2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72" customFormat="1" ht="21.75" customHeight="1">
      <c r="A3" s="570" t="s">
        <v>189</v>
      </c>
      <c r="B3" s="570"/>
      <c r="C3" s="570"/>
      <c r="D3" s="570"/>
      <c r="E3" s="570"/>
      <c r="F3" s="231"/>
      <c r="G3" s="231"/>
      <c r="H3" s="232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72" customFormat="1" ht="18" customHeight="1">
      <c r="A4" s="570" t="s">
        <v>428</v>
      </c>
      <c r="B4" s="570"/>
      <c r="C4" s="570"/>
      <c r="D4" s="570"/>
      <c r="E4" s="570"/>
      <c r="F4" s="231"/>
      <c r="G4" s="231"/>
      <c r="H4" s="232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74" customFormat="1" ht="4.5" customHeight="1" hidden="1">
      <c r="A5" s="131"/>
      <c r="B5" s="131"/>
      <c r="C5" s="131"/>
      <c r="D5" s="131"/>
      <c r="E5" s="131"/>
      <c r="F5" s="571"/>
      <c r="G5" s="571"/>
      <c r="H5" s="131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s="74" customFormat="1" ht="30" customHeight="1">
      <c r="A6" s="132" t="s">
        <v>139</v>
      </c>
      <c r="B6" s="132"/>
      <c r="C6" s="132"/>
      <c r="D6" s="132"/>
      <c r="E6" s="132"/>
      <c r="F6" s="572"/>
      <c r="G6" s="572"/>
      <c r="H6" s="133"/>
      <c r="I6" s="131"/>
      <c r="J6" s="13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s="74" customFormat="1" ht="31.5" customHeight="1">
      <c r="A7" s="233" t="s">
        <v>191</v>
      </c>
      <c r="B7" s="234">
        <v>2013</v>
      </c>
      <c r="C7" s="235">
        <v>2014</v>
      </c>
      <c r="D7" s="235">
        <v>2015</v>
      </c>
      <c r="E7" s="236" t="s">
        <v>10</v>
      </c>
      <c r="F7" s="131"/>
      <c r="G7" s="131"/>
      <c r="H7" s="131"/>
      <c r="I7" s="131"/>
      <c r="J7" s="13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s="74" customFormat="1" ht="26.25" customHeight="1">
      <c r="A8" s="237" t="s">
        <v>192</v>
      </c>
      <c r="B8" s="238">
        <v>9326172</v>
      </c>
      <c r="C8" s="238">
        <v>10596425</v>
      </c>
      <c r="D8" s="238">
        <v>10605050</v>
      </c>
      <c r="E8" s="239" t="s">
        <v>17</v>
      </c>
      <c r="F8" s="131"/>
      <c r="G8" s="131"/>
      <c r="H8" s="131"/>
      <c r="I8" s="131"/>
      <c r="J8" s="13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s="74" customFormat="1" ht="26.25" customHeight="1">
      <c r="A9" s="240" t="s">
        <v>18</v>
      </c>
      <c r="B9" s="241">
        <v>8534169</v>
      </c>
      <c r="C9" s="241">
        <v>9873546</v>
      </c>
      <c r="D9" s="241">
        <v>9787750</v>
      </c>
      <c r="E9" s="242" t="s">
        <v>19</v>
      </c>
      <c r="F9" s="131"/>
      <c r="G9" s="131"/>
      <c r="H9" s="131"/>
      <c r="I9" s="131"/>
      <c r="J9" s="131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s="74" customFormat="1" ht="26.25" customHeight="1">
      <c r="A10" s="237" t="s">
        <v>20</v>
      </c>
      <c r="B10" s="238">
        <v>9651024</v>
      </c>
      <c r="C10" s="238">
        <v>11145293</v>
      </c>
      <c r="D10" s="238">
        <v>10985959</v>
      </c>
      <c r="E10" s="239" t="s">
        <v>21</v>
      </c>
      <c r="F10" s="131"/>
      <c r="G10" s="131"/>
      <c r="H10" s="131"/>
      <c r="I10" s="131"/>
      <c r="J10" s="13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s="74" customFormat="1" ht="26.25" customHeight="1">
      <c r="A11" s="240" t="s">
        <v>193</v>
      </c>
      <c r="B11" s="241">
        <v>9324227</v>
      </c>
      <c r="C11" s="241">
        <v>10878764</v>
      </c>
      <c r="D11" s="241">
        <v>10747352</v>
      </c>
      <c r="E11" s="242" t="s">
        <v>23</v>
      </c>
      <c r="F11" s="131"/>
      <c r="G11" s="131"/>
      <c r="H11" s="131"/>
      <c r="I11" s="131"/>
      <c r="J11" s="13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s="74" customFormat="1" ht="26.25" customHeight="1">
      <c r="A12" s="237" t="s">
        <v>194</v>
      </c>
      <c r="B12" s="238">
        <v>9885602</v>
      </c>
      <c r="C12" s="238">
        <v>11103238</v>
      </c>
      <c r="D12" s="238">
        <v>11052897</v>
      </c>
      <c r="E12" s="239" t="s">
        <v>25</v>
      </c>
      <c r="F12" s="131"/>
      <c r="G12" s="131"/>
      <c r="H12" s="131"/>
      <c r="I12" s="131"/>
      <c r="J12" s="13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74" customFormat="1" ht="26.25" customHeight="1">
      <c r="A13" s="240" t="s">
        <v>195</v>
      </c>
      <c r="B13" s="241">
        <v>9540712</v>
      </c>
      <c r="C13" s="241">
        <v>10833079</v>
      </c>
      <c r="D13" s="241">
        <v>10405763</v>
      </c>
      <c r="E13" s="242" t="s">
        <v>27</v>
      </c>
      <c r="F13" s="131"/>
      <c r="G13" s="131"/>
      <c r="H13" s="131"/>
      <c r="I13" s="131"/>
      <c r="J13" s="13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74" customFormat="1" ht="26.25" customHeight="1">
      <c r="A14" s="237" t="s">
        <v>196</v>
      </c>
      <c r="B14" s="238">
        <v>9105875</v>
      </c>
      <c r="C14" s="238">
        <v>10224324</v>
      </c>
      <c r="D14" s="238">
        <v>10357579</v>
      </c>
      <c r="E14" s="239" t="s">
        <v>29</v>
      </c>
      <c r="F14" s="131"/>
      <c r="G14" s="131"/>
      <c r="H14" s="131"/>
      <c r="I14" s="131"/>
      <c r="J14" s="131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74" customFormat="1" ht="26.25" customHeight="1">
      <c r="A15" s="240" t="s">
        <v>30</v>
      </c>
      <c r="B15" s="241">
        <v>9439528</v>
      </c>
      <c r="C15" s="241">
        <v>10304719</v>
      </c>
      <c r="D15" s="241">
        <v>10604228</v>
      </c>
      <c r="E15" s="242" t="s">
        <v>31</v>
      </c>
      <c r="F15" s="131"/>
      <c r="G15" s="451"/>
      <c r="H15" s="131"/>
      <c r="I15" s="131"/>
      <c r="J15" s="13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74" customFormat="1" ht="26.25" customHeight="1">
      <c r="A16" s="237" t="s">
        <v>32</v>
      </c>
      <c r="B16" s="238">
        <v>9557236</v>
      </c>
      <c r="C16" s="238">
        <v>10788537</v>
      </c>
      <c r="D16" s="238">
        <v>10636200</v>
      </c>
      <c r="E16" s="239" t="s">
        <v>33</v>
      </c>
      <c r="F16" s="131"/>
      <c r="G16" s="131"/>
      <c r="H16" s="131"/>
      <c r="I16" s="131"/>
      <c r="J16" s="13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74" customFormat="1" ht="26.25" customHeight="1">
      <c r="A17" s="240" t="s">
        <v>34</v>
      </c>
      <c r="B17" s="241">
        <v>10354462</v>
      </c>
      <c r="C17" s="241">
        <v>11329560</v>
      </c>
      <c r="D17" s="241">
        <v>11231487</v>
      </c>
      <c r="E17" s="242" t="s">
        <v>35</v>
      </c>
      <c r="F17" s="131"/>
      <c r="G17" s="131"/>
      <c r="H17" s="131"/>
      <c r="I17" s="131"/>
      <c r="J17" s="13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74" customFormat="1" ht="26.25" customHeight="1">
      <c r="A18" s="237" t="s">
        <v>36</v>
      </c>
      <c r="B18" s="238">
        <v>10244773</v>
      </c>
      <c r="C18" s="238">
        <v>10679701</v>
      </c>
      <c r="D18" s="238">
        <v>11182414</v>
      </c>
      <c r="E18" s="239" t="s">
        <v>37</v>
      </c>
      <c r="F18" s="131"/>
      <c r="G18" s="131"/>
      <c r="H18" s="131"/>
      <c r="I18" s="131"/>
      <c r="J18" s="13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74" customFormat="1" ht="26.25" customHeight="1">
      <c r="A19" s="240" t="s">
        <v>197</v>
      </c>
      <c r="B19" s="241">
        <v>10712016</v>
      </c>
      <c r="C19" s="241">
        <v>10781480</v>
      </c>
      <c r="D19" s="241">
        <v>11334411</v>
      </c>
      <c r="E19" s="242" t="s">
        <v>39</v>
      </c>
      <c r="F19" s="131"/>
      <c r="G19" s="131"/>
      <c r="H19" s="131"/>
      <c r="I19" s="131"/>
      <c r="J19" s="13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s="74" customFormat="1" ht="26.25" customHeight="1">
      <c r="A20" s="243" t="s">
        <v>9</v>
      </c>
      <c r="B20" s="244">
        <f>SUM(B8:B19)</f>
        <v>115675796</v>
      </c>
      <c r="C20" s="244">
        <f>SUM(C8:C19)</f>
        <v>128538666</v>
      </c>
      <c r="D20" s="244">
        <f>SUM(D8:D19)</f>
        <v>128931090</v>
      </c>
      <c r="E20" s="245" t="s">
        <v>14</v>
      </c>
      <c r="F20" s="246"/>
      <c r="G20" s="131"/>
      <c r="H20" s="131"/>
      <c r="I20" s="131"/>
      <c r="J20" s="13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74" customFormat="1" ht="7.5" customHeight="1">
      <c r="A21" s="81"/>
      <c r="B21" s="81"/>
      <c r="C21" s="81"/>
      <c r="D21" s="81"/>
      <c r="E21" s="81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73" customFormat="1" ht="28.5">
      <c r="A22" s="247" t="s">
        <v>198</v>
      </c>
      <c r="B22" s="105"/>
      <c r="C22" s="573" t="s">
        <v>199</v>
      </c>
      <c r="D22" s="573"/>
      <c r="E22" s="573"/>
      <c r="F22" s="47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s="73" customFormat="1" ht="15.75" customHeight="1">
      <c r="A23" s="248" t="s">
        <v>66</v>
      </c>
      <c r="B23" s="105"/>
      <c r="C23" s="569" t="s">
        <v>200</v>
      </c>
      <c r="D23" s="569"/>
      <c r="E23" s="569"/>
      <c r="F23" s="248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s="74" customFormat="1" ht="9" customHeight="1">
      <c r="A24" s="81"/>
      <c r="B24" s="81"/>
      <c r="C24" s="81"/>
      <c r="D24" s="81"/>
      <c r="E24" s="81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s="74" customFormat="1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74" customFormat="1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74" customFormat="1" ht="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74" customFormat="1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74" customFormat="1" ht="7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74" customFormat="1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74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74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74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74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74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74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74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74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74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</row>
  </sheetData>
  <sheetProtection/>
  <mergeCells count="7">
    <mergeCell ref="C23:E23"/>
    <mergeCell ref="A2:E2"/>
    <mergeCell ref="A3:E3"/>
    <mergeCell ref="A4:E4"/>
    <mergeCell ref="F5:G5"/>
    <mergeCell ref="F6:G6"/>
    <mergeCell ref="C22:E22"/>
  </mergeCells>
  <printOptions horizontalCentered="1"/>
  <pageMargins left="0.23" right="0.5" top="0.5" bottom="0.5" header="0" footer="0.25"/>
  <pageSetup horizontalDpi="300" verticalDpi="300" orientation="landscape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26"/>
  <sheetViews>
    <sheetView showGridLines="0" rightToLeft="1" view="pageBreakPreview" zoomScaleNormal="75" zoomScaleSheetLayoutView="100" workbookViewId="0" topLeftCell="A1">
      <selection activeCell="R2" sqref="R2"/>
    </sheetView>
  </sheetViews>
  <sheetFormatPr defaultColWidth="9.140625" defaultRowHeight="15"/>
  <cols>
    <col min="1" max="1" width="17.00390625" style="66" customWidth="1"/>
    <col min="2" max="3" width="13.00390625" style="66" customWidth="1"/>
    <col min="4" max="4" width="14.00390625" style="66" bestFit="1" customWidth="1"/>
    <col min="5" max="6" width="13.00390625" style="66" customWidth="1"/>
    <col min="7" max="7" width="14.00390625" style="66" bestFit="1" customWidth="1"/>
    <col min="8" max="9" width="13.421875" style="66" customWidth="1"/>
    <col min="10" max="10" width="14.00390625" style="66" bestFit="1" customWidth="1"/>
    <col min="11" max="11" width="21.421875" style="66" customWidth="1"/>
    <col min="12" max="24" width="9.140625" style="66" customWidth="1"/>
    <col min="25" max="16384" width="9.140625" style="68" customWidth="1"/>
  </cols>
  <sheetData>
    <row r="1" ht="54.75" customHeight="1"/>
    <row r="2" spans="1:24" s="71" customFormat="1" ht="22.5" customHeight="1">
      <c r="A2" s="580" t="s">
        <v>137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72" customFormat="1" ht="12.75" customHeight="1">
      <c r="A3" s="580" t="s">
        <v>138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72" customFormat="1" ht="18" customHeight="1">
      <c r="A4" s="580" t="s">
        <v>428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74" customFormat="1" ht="6" customHeight="1">
      <c r="A5" s="131"/>
      <c r="B5" s="131"/>
      <c r="C5" s="131"/>
      <c r="D5" s="131"/>
      <c r="E5" s="131"/>
      <c r="F5" s="131"/>
      <c r="G5" s="131"/>
      <c r="H5" s="131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s="74" customFormat="1" ht="21" customHeight="1">
      <c r="A6" s="132" t="s">
        <v>276</v>
      </c>
      <c r="B6" s="133"/>
      <c r="C6" s="133"/>
      <c r="D6" s="133"/>
      <c r="E6" s="133"/>
      <c r="F6" s="581"/>
      <c r="G6" s="581"/>
      <c r="H6" s="133"/>
      <c r="I6" s="66"/>
      <c r="J6" s="582" t="s">
        <v>140</v>
      </c>
      <c r="K6" s="582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s="74" customFormat="1" ht="25.5" customHeight="1">
      <c r="A7" s="583" t="s">
        <v>141</v>
      </c>
      <c r="B7" s="574">
        <v>2013</v>
      </c>
      <c r="C7" s="575"/>
      <c r="D7" s="576"/>
      <c r="E7" s="577">
        <v>2014</v>
      </c>
      <c r="F7" s="577"/>
      <c r="G7" s="577"/>
      <c r="H7" s="577">
        <v>2015</v>
      </c>
      <c r="I7" s="577"/>
      <c r="J7" s="577"/>
      <c r="K7" s="578" t="s">
        <v>142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s="74" customFormat="1" ht="41.25" customHeight="1">
      <c r="A8" s="583"/>
      <c r="B8" s="134" t="s">
        <v>143</v>
      </c>
      <c r="C8" s="134" t="s">
        <v>144</v>
      </c>
      <c r="D8" s="134" t="s">
        <v>145</v>
      </c>
      <c r="E8" s="134" t="s">
        <v>143</v>
      </c>
      <c r="F8" s="134" t="s">
        <v>144</v>
      </c>
      <c r="G8" s="134" t="s">
        <v>145</v>
      </c>
      <c r="H8" s="134" t="s">
        <v>143</v>
      </c>
      <c r="I8" s="134" t="s">
        <v>144</v>
      </c>
      <c r="J8" s="134" t="s">
        <v>145</v>
      </c>
      <c r="K8" s="578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s="74" customFormat="1" ht="57.75" customHeight="1">
      <c r="A9" s="135" t="s">
        <v>146</v>
      </c>
      <c r="B9" s="136">
        <v>66</v>
      </c>
      <c r="C9" s="136">
        <v>678</v>
      </c>
      <c r="D9" s="136">
        <v>83694</v>
      </c>
      <c r="E9" s="136">
        <v>68</v>
      </c>
      <c r="F9" s="136">
        <v>686</v>
      </c>
      <c r="G9" s="136">
        <v>91356</v>
      </c>
      <c r="H9" s="136">
        <v>70</v>
      </c>
      <c r="I9" s="136">
        <v>702</v>
      </c>
      <c r="J9" s="136">
        <v>88633</v>
      </c>
      <c r="K9" s="137" t="s">
        <v>147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s="74" customFormat="1" ht="57.75" customHeight="1">
      <c r="A10" s="138" t="s">
        <v>148</v>
      </c>
      <c r="B10" s="139">
        <v>26</v>
      </c>
      <c r="C10" s="139">
        <v>111</v>
      </c>
      <c r="D10" s="139">
        <v>19745</v>
      </c>
      <c r="E10" s="139">
        <v>27</v>
      </c>
      <c r="F10" s="139">
        <v>122</v>
      </c>
      <c r="G10" s="139">
        <v>24293</v>
      </c>
      <c r="H10" s="139">
        <v>30</v>
      </c>
      <c r="I10" s="139">
        <v>146</v>
      </c>
      <c r="J10" s="139">
        <v>28301</v>
      </c>
      <c r="K10" s="140" t="s">
        <v>149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s="74" customFormat="1" ht="57.75" customHeight="1">
      <c r="A11" s="141" t="s">
        <v>150</v>
      </c>
      <c r="B11" s="142">
        <v>11</v>
      </c>
      <c r="C11" s="142">
        <v>136</v>
      </c>
      <c r="D11" s="142">
        <v>12237</v>
      </c>
      <c r="E11" s="142">
        <v>11</v>
      </c>
      <c r="F11" s="142">
        <v>124</v>
      </c>
      <c r="G11" s="142">
        <v>12890</v>
      </c>
      <c r="H11" s="142">
        <v>11</v>
      </c>
      <c r="I11" s="142">
        <v>122</v>
      </c>
      <c r="J11" s="142">
        <v>11997</v>
      </c>
      <c r="K11" s="143" t="s">
        <v>151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s="74" customFormat="1" ht="41.25" customHeight="1">
      <c r="A12" s="144" t="s">
        <v>9</v>
      </c>
      <c r="B12" s="145">
        <f>SUM(B9:B11)</f>
        <v>103</v>
      </c>
      <c r="C12" s="145">
        <f>SUM(C9:C11)</f>
        <v>925</v>
      </c>
      <c r="D12" s="145">
        <f>SUM(D9:D11)</f>
        <v>115676</v>
      </c>
      <c r="E12" s="145">
        <f aca="true" t="shared" si="0" ref="E12:J12">SUM(E9:E11)</f>
        <v>106</v>
      </c>
      <c r="F12" s="145">
        <f t="shared" si="0"/>
        <v>932</v>
      </c>
      <c r="G12" s="145">
        <f t="shared" si="0"/>
        <v>128539</v>
      </c>
      <c r="H12" s="145">
        <f t="shared" si="0"/>
        <v>111</v>
      </c>
      <c r="I12" s="145">
        <f t="shared" si="0"/>
        <v>970</v>
      </c>
      <c r="J12" s="145">
        <f t="shared" si="0"/>
        <v>128931</v>
      </c>
      <c r="K12" s="146" t="s">
        <v>14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74" customFormat="1" ht="20.25" customHeight="1">
      <c r="A13" s="147" t="s">
        <v>152</v>
      </c>
      <c r="B13" s="148"/>
      <c r="C13" s="148"/>
      <c r="D13" s="148"/>
      <c r="E13" s="148"/>
      <c r="F13" s="148"/>
      <c r="G13" s="148"/>
      <c r="H13" s="579" t="s">
        <v>153</v>
      </c>
      <c r="I13" s="579"/>
      <c r="J13" s="579"/>
      <c r="K13" s="579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73" customFormat="1" ht="11.25" customHeight="1">
      <c r="A14" s="148" t="s">
        <v>154</v>
      </c>
      <c r="B14" s="148"/>
      <c r="C14" s="148"/>
      <c r="D14" s="149"/>
      <c r="E14" s="149"/>
      <c r="F14" s="149"/>
      <c r="G14" s="105"/>
      <c r="H14" s="105"/>
      <c r="I14" s="105"/>
      <c r="J14" s="105"/>
      <c r="K14" s="149" t="s">
        <v>155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s="74" customFormat="1" ht="17.25">
      <c r="A15" s="66"/>
      <c r="B15" s="66"/>
      <c r="C15" s="66"/>
      <c r="D15" s="66"/>
      <c r="E15" s="66"/>
      <c r="F15" s="66"/>
      <c r="G15" s="450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74" customFormat="1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74" customFormat="1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74" customFormat="1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74" customFormat="1" ht="1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s="74" customFormat="1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74" customFormat="1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74" customFormat="1" ht="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74" customFormat="1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74" customFormat="1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s="74" customFormat="1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74" customFormat="1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9" ht="7.5" customHeight="1"/>
  </sheetData>
  <sheetProtection/>
  <mergeCells count="11">
    <mergeCell ref="A7:A8"/>
    <mergeCell ref="B7:D7"/>
    <mergeCell ref="E7:G7"/>
    <mergeCell ref="H7:J7"/>
    <mergeCell ref="K7:K8"/>
    <mergeCell ref="H13:K13"/>
    <mergeCell ref="A2:K2"/>
    <mergeCell ref="A3:K3"/>
    <mergeCell ref="A4:K4"/>
    <mergeCell ref="F6:G6"/>
    <mergeCell ref="J6:K6"/>
  </mergeCells>
  <printOptions horizontalCentered="1"/>
  <pageMargins left="0.5" right="0.88" top="0.72" bottom="0.5" header="0" footer="0.25"/>
  <pageSetup horizontalDpi="300" verticalDpi="300" orientation="landscape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3:X46"/>
  <sheetViews>
    <sheetView showGridLines="0" rightToLeft="1" view="pageBreakPreview" zoomScaleNormal="75" zoomScaleSheetLayoutView="100" zoomScalePageLayoutView="0" workbookViewId="0" topLeftCell="A1">
      <selection activeCell="N12" sqref="N12"/>
    </sheetView>
  </sheetViews>
  <sheetFormatPr defaultColWidth="9.140625" defaultRowHeight="15"/>
  <cols>
    <col min="1" max="1" width="22.421875" style="66" customWidth="1"/>
    <col min="2" max="7" width="16.140625" style="66" customWidth="1"/>
    <col min="8" max="8" width="22.421875" style="66" customWidth="1"/>
    <col min="9" max="24" width="9.140625" style="66" customWidth="1"/>
    <col min="25" max="16384" width="9.140625" style="68" customWidth="1"/>
  </cols>
  <sheetData>
    <row r="1" ht="30" customHeight="1"/>
    <row r="2" ht="22.5" customHeight="1"/>
    <row r="3" spans="1:24" s="71" customFormat="1" ht="24.75" customHeight="1">
      <c r="A3" s="232" t="s">
        <v>274</v>
      </c>
      <c r="B3" s="232"/>
      <c r="C3" s="232"/>
      <c r="D3" s="232"/>
      <c r="E3" s="232"/>
      <c r="F3" s="232"/>
      <c r="G3" s="232"/>
      <c r="H3" s="232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72" customFormat="1" ht="16.5" customHeight="1">
      <c r="A4" s="580" t="s">
        <v>275</v>
      </c>
      <c r="B4" s="580"/>
      <c r="C4" s="580"/>
      <c r="D4" s="580"/>
      <c r="E4" s="580"/>
      <c r="F4" s="580"/>
      <c r="G4" s="580"/>
      <c r="H4" s="58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72" customFormat="1" ht="18.75" customHeight="1">
      <c r="A5" s="232" t="s">
        <v>428</v>
      </c>
      <c r="B5" s="232"/>
      <c r="C5" s="232"/>
      <c r="D5" s="232"/>
      <c r="E5" s="232"/>
      <c r="F5" s="232"/>
      <c r="G5" s="232"/>
      <c r="H5" s="232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s="74" customFormat="1" ht="4.5" customHeight="1">
      <c r="A6" s="131"/>
      <c r="B6" s="131"/>
      <c r="C6" s="131"/>
      <c r="D6" s="131"/>
      <c r="E6" s="131"/>
      <c r="F6" s="131"/>
      <c r="G6" s="131"/>
      <c r="H6" s="131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s="74" customFormat="1" ht="24.75" customHeight="1">
      <c r="A7" s="133" t="s">
        <v>463</v>
      </c>
      <c r="B7" s="133"/>
      <c r="C7" s="133"/>
      <c r="D7" s="133"/>
      <c r="E7" s="133"/>
      <c r="F7" s="581"/>
      <c r="G7" s="581"/>
      <c r="H7" s="20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s="74" customFormat="1" ht="20.25" customHeight="1">
      <c r="A8" s="586" t="s">
        <v>277</v>
      </c>
      <c r="B8" s="79">
        <v>2013</v>
      </c>
      <c r="C8" s="436"/>
      <c r="D8" s="589">
        <v>2014</v>
      </c>
      <c r="E8" s="590"/>
      <c r="F8" s="589">
        <v>2015</v>
      </c>
      <c r="G8" s="590"/>
      <c r="H8" s="591" t="s">
        <v>278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s="74" customFormat="1" ht="22.5" customHeight="1">
      <c r="A9" s="587"/>
      <c r="B9" s="584" t="s">
        <v>279</v>
      </c>
      <c r="C9" s="584" t="s">
        <v>281</v>
      </c>
      <c r="D9" s="584" t="s">
        <v>279</v>
      </c>
      <c r="E9" s="584" t="s">
        <v>280</v>
      </c>
      <c r="F9" s="584" t="s">
        <v>279</v>
      </c>
      <c r="G9" s="584" t="s">
        <v>280</v>
      </c>
      <c r="H9" s="592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s="74" customFormat="1" ht="29.25" customHeight="1">
      <c r="A10" s="588"/>
      <c r="B10" s="585"/>
      <c r="C10" s="585"/>
      <c r="D10" s="585"/>
      <c r="E10" s="585"/>
      <c r="F10" s="585"/>
      <c r="G10" s="585"/>
      <c r="H10" s="59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s="74" customFormat="1" ht="39.75" customHeight="1">
      <c r="A11" s="294" t="s">
        <v>282</v>
      </c>
      <c r="B11" s="295">
        <v>23193137</v>
      </c>
      <c r="C11" s="295">
        <v>3854</v>
      </c>
      <c r="D11" s="295">
        <v>46675044</v>
      </c>
      <c r="E11" s="295">
        <v>3914</v>
      </c>
      <c r="F11" s="295">
        <v>47093324</v>
      </c>
      <c r="G11" s="295">
        <v>4673</v>
      </c>
      <c r="H11" s="296" t="s">
        <v>283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s="74" customFormat="1" ht="39.75" customHeight="1">
      <c r="A12" s="297" t="s">
        <v>284</v>
      </c>
      <c r="B12" s="298">
        <v>21146056</v>
      </c>
      <c r="C12" s="298">
        <v>1709</v>
      </c>
      <c r="D12" s="298">
        <v>21389659</v>
      </c>
      <c r="E12" s="298">
        <v>1709</v>
      </c>
      <c r="F12" s="298">
        <v>20142318</v>
      </c>
      <c r="G12" s="298">
        <v>1644</v>
      </c>
      <c r="H12" s="299" t="s">
        <v>285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74" customFormat="1" ht="39.75" customHeight="1">
      <c r="A13" s="294" t="s">
        <v>286</v>
      </c>
      <c r="B13" s="295">
        <v>17628922</v>
      </c>
      <c r="C13" s="295">
        <v>1424</v>
      </c>
      <c r="D13" s="295">
        <v>17225641</v>
      </c>
      <c r="E13" s="295">
        <v>1424</v>
      </c>
      <c r="F13" s="295">
        <v>16018808</v>
      </c>
      <c r="G13" s="295">
        <v>1424</v>
      </c>
      <c r="H13" s="296" t="s">
        <v>287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74" customFormat="1" ht="39.75" customHeight="1">
      <c r="A14" s="297" t="s">
        <v>288</v>
      </c>
      <c r="B14" s="298">
        <v>9639320</v>
      </c>
      <c r="C14" s="298">
        <v>754</v>
      </c>
      <c r="D14" s="298">
        <v>9884997</v>
      </c>
      <c r="E14" s="298">
        <v>754</v>
      </c>
      <c r="F14" s="298">
        <v>9316027</v>
      </c>
      <c r="G14" s="298">
        <v>754</v>
      </c>
      <c r="H14" s="299" t="s">
        <v>289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74" customFormat="1" ht="39.75" customHeight="1">
      <c r="A15" s="294" t="s">
        <v>290</v>
      </c>
      <c r="B15" s="295">
        <v>10012243</v>
      </c>
      <c r="C15" s="295">
        <v>926</v>
      </c>
      <c r="D15" s="295">
        <v>11524946</v>
      </c>
      <c r="E15" s="295">
        <v>926</v>
      </c>
      <c r="F15" s="295">
        <v>11133366</v>
      </c>
      <c r="G15" s="449">
        <v>926</v>
      </c>
      <c r="H15" s="296" t="s">
        <v>291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74" customFormat="1" ht="39.75" customHeight="1">
      <c r="A16" s="297" t="s">
        <v>436</v>
      </c>
      <c r="B16" s="300" t="s">
        <v>166</v>
      </c>
      <c r="C16" s="298">
        <v>35</v>
      </c>
      <c r="D16" s="300" t="s">
        <v>166</v>
      </c>
      <c r="E16" s="298">
        <v>35</v>
      </c>
      <c r="F16" s="298">
        <v>453021</v>
      </c>
      <c r="G16" s="298">
        <v>35</v>
      </c>
      <c r="H16" s="299" t="s">
        <v>471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74" customFormat="1" ht="39.75" customHeight="1">
      <c r="A17" s="294" t="s">
        <v>437</v>
      </c>
      <c r="B17" s="295"/>
      <c r="C17" s="295"/>
      <c r="D17" s="295"/>
      <c r="E17" s="295"/>
      <c r="F17" s="295">
        <v>1003109</v>
      </c>
      <c r="G17" s="295">
        <v>155</v>
      </c>
      <c r="H17" s="296" t="s">
        <v>439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74" customFormat="1" ht="39.75" customHeight="1">
      <c r="A18" s="297" t="s">
        <v>438</v>
      </c>
      <c r="B18" s="300"/>
      <c r="C18" s="298"/>
      <c r="D18" s="300"/>
      <c r="E18" s="298"/>
      <c r="F18" s="298">
        <v>2662506</v>
      </c>
      <c r="G18" s="298">
        <v>385</v>
      </c>
      <c r="H18" s="299" t="s">
        <v>440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83" customFormat="1" ht="23.25" customHeight="1">
      <c r="A19" s="301" t="s">
        <v>292</v>
      </c>
      <c r="B19" s="199">
        <f>SUM(B11:B16)</f>
        <v>81619678</v>
      </c>
      <c r="C19" s="199">
        <f>SUM(C11:C16)</f>
        <v>8702</v>
      </c>
      <c r="D19" s="199">
        <f>SUM(D11:D15)</f>
        <v>106700287</v>
      </c>
      <c r="E19" s="199">
        <f>SUM(E11:E16)</f>
        <v>8762</v>
      </c>
      <c r="F19" s="199">
        <f>SUM(F11:F18)</f>
        <v>107822479</v>
      </c>
      <c r="G19" s="199">
        <f>SUM(G11:G18)</f>
        <v>9996</v>
      </c>
      <c r="H19" s="302" t="s">
        <v>14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s="74" customFormat="1" ht="3" customHeight="1">
      <c r="A20" s="303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8" s="105" customFormat="1" ht="18.75" customHeight="1">
      <c r="A21" s="116" t="s">
        <v>154</v>
      </c>
      <c r="B21" s="148"/>
      <c r="C21" s="148"/>
      <c r="D21" s="149"/>
      <c r="E21" s="149"/>
      <c r="F21" s="149"/>
      <c r="G21" s="149"/>
      <c r="H21" s="149" t="s">
        <v>155</v>
      </c>
    </row>
    <row r="22" spans="2:7" s="105" customFormat="1" ht="18.75" customHeight="1">
      <c r="B22" s="148"/>
      <c r="C22" s="148"/>
      <c r="D22" s="149"/>
      <c r="E22" s="149"/>
      <c r="F22" s="149"/>
      <c r="G22" s="149"/>
    </row>
    <row r="23" spans="1:24" s="74" customFormat="1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74" customFormat="1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s="74" customFormat="1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74" customFormat="1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74" customFormat="1" ht="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74" customFormat="1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74" customFormat="1" ht="7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74" customFormat="1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74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74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74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74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74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74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74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74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74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74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74" customFormat="1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74" customFormat="1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74" customFormat="1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74" customFormat="1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74" customFormat="1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74" customFormat="1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</sheetData>
  <sheetProtection/>
  <mergeCells count="12">
    <mergeCell ref="A4:H4"/>
    <mergeCell ref="F7:G7"/>
    <mergeCell ref="A8:A10"/>
    <mergeCell ref="D8:E8"/>
    <mergeCell ref="F8:G8"/>
    <mergeCell ref="H8:H10"/>
    <mergeCell ref="D9:D10"/>
    <mergeCell ref="C9:C10"/>
    <mergeCell ref="B9:B10"/>
    <mergeCell ref="E9:E10"/>
    <mergeCell ref="F9:F10"/>
    <mergeCell ref="G9:G10"/>
  </mergeCells>
  <printOptions horizontalCentered="1"/>
  <pageMargins left="0.5511811023622047" right="0.7086614173228347" top="0.5118110236220472" bottom="0.5118110236220472" header="0" footer="0.2362204724409449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X109"/>
  <sheetViews>
    <sheetView rightToLeft="1" view="pageBreakPreview" zoomScaleNormal="75" zoomScaleSheetLayoutView="100" zoomScalePageLayoutView="0" workbookViewId="0" topLeftCell="A1">
      <selection activeCell="B8" sqref="A8:IV27"/>
    </sheetView>
  </sheetViews>
  <sheetFormatPr defaultColWidth="9.140625" defaultRowHeight="15"/>
  <cols>
    <col min="1" max="1" width="25.7109375" style="66" customWidth="1"/>
    <col min="2" max="9" width="15.28125" style="66" customWidth="1"/>
    <col min="10" max="24" width="9.140625" style="66" customWidth="1"/>
    <col min="25" max="16384" width="9.140625" style="68" customWidth="1"/>
  </cols>
  <sheetData>
    <row r="1" ht="59.25" customHeight="1"/>
    <row r="2" spans="1:24" s="71" customFormat="1" ht="22.5" customHeight="1">
      <c r="A2" s="69" t="s">
        <v>185</v>
      </c>
      <c r="B2" s="69"/>
      <c r="C2" s="69"/>
      <c r="D2" s="69"/>
      <c r="E2" s="69"/>
      <c r="F2" s="69"/>
      <c r="G2" s="69"/>
      <c r="H2" s="69"/>
      <c r="I2" s="69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72" customFormat="1" ht="24.75" customHeight="1">
      <c r="A3" s="69" t="s">
        <v>186</v>
      </c>
      <c r="B3" s="69"/>
      <c r="C3" s="69"/>
      <c r="D3" s="69"/>
      <c r="E3" s="69"/>
      <c r="F3" s="69"/>
      <c r="G3" s="69"/>
      <c r="H3" s="69"/>
      <c r="I3" s="69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72" customFormat="1" ht="22.5" customHeight="1">
      <c r="A4" s="69" t="s">
        <v>428</v>
      </c>
      <c r="B4" s="69"/>
      <c r="C4" s="69"/>
      <c r="D4" s="69"/>
      <c r="E4" s="69"/>
      <c r="F4" s="69"/>
      <c r="G4" s="69"/>
      <c r="H4" s="6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74" customFormat="1" ht="24.75" customHeight="1" hidden="1">
      <c r="A5" s="66"/>
      <c r="B5" s="66"/>
      <c r="C5" s="66"/>
      <c r="D5" s="66"/>
      <c r="E5" s="66"/>
      <c r="F5" s="66"/>
      <c r="G5" s="66"/>
      <c r="H5" s="66"/>
      <c r="I5" s="18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s="187" customFormat="1" ht="24.75" customHeight="1">
      <c r="A6" s="75" t="s">
        <v>187</v>
      </c>
      <c r="B6" s="75"/>
      <c r="C6" s="75"/>
      <c r="D6" s="75"/>
      <c r="E6" s="75"/>
      <c r="F6" s="76"/>
      <c r="G6" s="76"/>
      <c r="H6" s="76"/>
      <c r="I6" s="211"/>
      <c r="J6" s="76"/>
      <c r="K6" s="76"/>
      <c r="L6" s="76"/>
      <c r="M6" s="76"/>
      <c r="N6" s="76"/>
      <c r="O6" s="76"/>
      <c r="P6" s="490"/>
      <c r="Q6" s="490"/>
      <c r="R6" s="490"/>
      <c r="S6" s="490"/>
      <c r="T6" s="490"/>
      <c r="U6" s="490"/>
      <c r="V6" s="490"/>
      <c r="W6" s="490"/>
      <c r="X6" s="490"/>
    </row>
    <row r="7" spans="1:24" s="187" customFormat="1" ht="37.5" customHeight="1">
      <c r="A7" s="506" t="s">
        <v>159</v>
      </c>
      <c r="B7" s="508" t="s">
        <v>160</v>
      </c>
      <c r="C7" s="509"/>
      <c r="D7" s="509"/>
      <c r="E7" s="510"/>
      <c r="F7" s="508" t="s">
        <v>161</v>
      </c>
      <c r="G7" s="509"/>
      <c r="H7" s="509"/>
      <c r="I7" s="509"/>
      <c r="J7" s="76"/>
      <c r="K7" s="76"/>
      <c r="L7" s="76"/>
      <c r="M7" s="76"/>
      <c r="N7" s="76"/>
      <c r="O7" s="76"/>
      <c r="P7" s="490"/>
      <c r="Q7" s="490"/>
      <c r="R7" s="490"/>
      <c r="S7" s="490"/>
      <c r="T7" s="490"/>
      <c r="U7" s="490"/>
      <c r="V7" s="490"/>
      <c r="W7" s="490"/>
      <c r="X7" s="490"/>
    </row>
    <row r="8" spans="1:24" s="189" customFormat="1" ht="27.75" customHeight="1">
      <c r="A8" s="507"/>
      <c r="B8" s="212" t="s">
        <v>5</v>
      </c>
      <c r="C8" s="212" t="s">
        <v>7</v>
      </c>
      <c r="D8" s="213" t="s">
        <v>8</v>
      </c>
      <c r="E8" s="214" t="s">
        <v>9</v>
      </c>
      <c r="F8" s="212" t="s">
        <v>5</v>
      </c>
      <c r="G8" s="212" t="s">
        <v>7</v>
      </c>
      <c r="H8" s="213" t="s">
        <v>8</v>
      </c>
      <c r="I8" s="214" t="s">
        <v>9</v>
      </c>
      <c r="J8" s="215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4" s="100" customFormat="1" ht="27.75" customHeight="1">
      <c r="A9" s="216" t="s">
        <v>10</v>
      </c>
      <c r="B9" s="217" t="s">
        <v>11</v>
      </c>
      <c r="C9" s="217" t="s">
        <v>12</v>
      </c>
      <c r="D9" s="218" t="s">
        <v>13</v>
      </c>
      <c r="E9" s="219" t="s">
        <v>14</v>
      </c>
      <c r="F9" s="217" t="s">
        <v>11</v>
      </c>
      <c r="G9" s="217" t="s">
        <v>12</v>
      </c>
      <c r="H9" s="218" t="s">
        <v>13</v>
      </c>
      <c r="I9" s="219" t="s">
        <v>14</v>
      </c>
      <c r="J9" s="215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1:24" s="224" customFormat="1" ht="63.75" customHeight="1">
      <c r="A10" s="220">
        <v>2013</v>
      </c>
      <c r="B10" s="221">
        <v>32871927</v>
      </c>
      <c r="C10" s="221">
        <v>33069259</v>
      </c>
      <c r="D10" s="221">
        <v>555283</v>
      </c>
      <c r="E10" s="222">
        <v>66496469</v>
      </c>
      <c r="F10" s="221" t="s">
        <v>166</v>
      </c>
      <c r="G10" s="221" t="s">
        <v>166</v>
      </c>
      <c r="H10" s="221" t="s">
        <v>166</v>
      </c>
      <c r="I10" s="222" t="s">
        <v>166</v>
      </c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</row>
    <row r="11" spans="1:24" s="224" customFormat="1" ht="63.75" customHeight="1">
      <c r="A11" s="225">
        <v>2014</v>
      </c>
      <c r="B11" s="226">
        <v>34867122</v>
      </c>
      <c r="C11" s="226">
        <v>35087105</v>
      </c>
      <c r="D11" s="226">
        <v>521244</v>
      </c>
      <c r="E11" s="227">
        <v>70475471</v>
      </c>
      <c r="F11" s="226">
        <v>403312</v>
      </c>
      <c r="G11" s="226">
        <v>439155</v>
      </c>
      <c r="H11" s="226">
        <v>2073</v>
      </c>
      <c r="I11" s="227">
        <v>844540</v>
      </c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</row>
    <row r="12" spans="1:24" s="224" customFormat="1" ht="63.75" customHeight="1">
      <c r="A12" s="228">
        <v>2015</v>
      </c>
      <c r="B12" s="229">
        <v>38713356</v>
      </c>
      <c r="C12" s="229">
        <v>38740097</v>
      </c>
      <c r="D12" s="229">
        <v>561375</v>
      </c>
      <c r="E12" s="230">
        <f>SUM(B12:D12)</f>
        <v>78014828</v>
      </c>
      <c r="F12" s="229">
        <v>221087</v>
      </c>
      <c r="G12" s="229">
        <v>211618</v>
      </c>
      <c r="H12" s="229">
        <v>171</v>
      </c>
      <c r="I12" s="230">
        <f>SUM(F12:H12)</f>
        <v>432876</v>
      </c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</row>
    <row r="13" spans="1:24" s="74" customFormat="1" ht="6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207" customFormat="1" ht="34.5" customHeight="1">
      <c r="A14" s="511" t="s">
        <v>349</v>
      </c>
      <c r="B14" s="511"/>
      <c r="C14" s="511"/>
      <c r="D14" s="511"/>
      <c r="E14" s="512" t="s">
        <v>348</v>
      </c>
      <c r="F14" s="512"/>
      <c r="G14" s="512"/>
      <c r="H14" s="512"/>
      <c r="I14" s="512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</row>
    <row r="15" spans="1:24" s="209" customFormat="1" ht="19.5" customHeight="1">
      <c r="A15" s="104" t="s">
        <v>40</v>
      </c>
      <c r="B15" s="104"/>
      <c r="C15" s="104"/>
      <c r="D15" s="104"/>
      <c r="E15" s="104"/>
      <c r="F15" s="105"/>
      <c r="G15" s="450"/>
      <c r="H15" s="105"/>
      <c r="I15" s="106" t="s">
        <v>41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s="73" customFormat="1" ht="14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s="73" customFormat="1" ht="14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s="73" customFormat="1" ht="14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s="74" customFormat="1" ht="1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s="74" customFormat="1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74" customFormat="1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74" customFormat="1" ht="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74" customFormat="1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74" customFormat="1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s="74" customFormat="1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74" customFormat="1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74" customFormat="1" ht="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74" customFormat="1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74" customFormat="1" ht="7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74" customFormat="1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74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74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74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74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74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74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74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74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74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74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74" customFormat="1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74" customFormat="1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74" customFormat="1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74" customFormat="1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74" customFormat="1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74" customFormat="1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74" customFormat="1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74" customFormat="1" ht="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74" customFormat="1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74" customFormat="1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74" customFormat="1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74" customFormat="1" ht="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74" customFormat="1" ht="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74" customFormat="1" ht="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74" customFormat="1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74" customFormat="1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74" customFormat="1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74" customFormat="1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74" customFormat="1" ht="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74" customFormat="1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1:24" s="74" customFormat="1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</row>
    <row r="62" spans="1:24" s="74" customFormat="1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1:24" s="74" customFormat="1" ht="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</row>
    <row r="64" spans="1:24" s="74" customFormat="1" ht="1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</row>
    <row r="65" spans="1:24" s="74" customFormat="1" ht="1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1:24" s="74" customFormat="1" ht="1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74" customFormat="1" ht="1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74" customFormat="1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</row>
    <row r="69" spans="1:24" s="74" customFormat="1" ht="1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</row>
    <row r="70" spans="1:24" s="74" customFormat="1" ht="1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</row>
    <row r="71" spans="1:24" s="74" customFormat="1" ht="1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</row>
    <row r="72" spans="1:24" s="74" customFormat="1" ht="1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4" s="74" customFormat="1" ht="1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:24" s="74" customFormat="1" ht="1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:24" s="74" customFormat="1" ht="1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</row>
    <row r="76" spans="1:24" s="74" customFormat="1" ht="1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</row>
    <row r="77" spans="1:24" s="74" customFormat="1" ht="1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</row>
    <row r="78" spans="1:24" s="74" customFormat="1" ht="1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s="74" customFormat="1" ht="1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  <row r="80" spans="1:24" s="74" customFormat="1" ht="1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</row>
    <row r="81" spans="1:24" s="74" customFormat="1" ht="1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</row>
    <row r="82" spans="1:24" s="74" customFormat="1" ht="1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</row>
    <row r="83" spans="1:24" s="74" customFormat="1" ht="1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</row>
    <row r="84" spans="1:24" s="74" customFormat="1" ht="1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</row>
    <row r="85" spans="1:24" s="74" customFormat="1" ht="1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</row>
    <row r="86" spans="1:24" s="74" customFormat="1" ht="1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</row>
    <row r="87" spans="1:24" s="74" customFormat="1" ht="1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</row>
    <row r="88" spans="1:24" s="74" customFormat="1" ht="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</row>
    <row r="89" spans="1:24" s="74" customFormat="1" ht="1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</row>
    <row r="90" spans="1:24" s="74" customFormat="1" ht="1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</row>
    <row r="91" spans="1:24" s="74" customFormat="1" ht="1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</row>
    <row r="92" spans="1:24" s="74" customFormat="1" ht="1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</row>
    <row r="93" spans="1:24" s="74" customFormat="1" ht="1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</row>
    <row r="94" spans="1:24" s="74" customFormat="1" ht="1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</row>
    <row r="95" spans="1:24" s="74" customFormat="1" ht="1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</row>
    <row r="96" spans="1:24" s="74" customFormat="1" ht="1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</row>
    <row r="97" spans="1:24" s="74" customFormat="1" ht="1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</row>
    <row r="98" spans="1:24" s="74" customFormat="1" ht="1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</row>
    <row r="99" spans="1:24" s="74" customFormat="1" ht="1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</row>
    <row r="100" spans="1:24" s="74" customFormat="1" ht="1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</row>
    <row r="101" spans="1:24" s="74" customFormat="1" ht="1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</row>
    <row r="102" spans="1:24" s="74" customFormat="1" ht="1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</row>
    <row r="103" spans="1:24" s="74" customFormat="1" ht="1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</row>
    <row r="104" spans="1:24" s="74" customFormat="1" ht="1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5" spans="1:24" s="74" customFormat="1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</row>
    <row r="106" spans="1:24" s="74" customFormat="1" ht="1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</row>
    <row r="107" spans="1:24" s="74" customFormat="1" ht="1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</row>
    <row r="108" spans="1:24" s="74" customFormat="1" ht="1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</row>
    <row r="109" spans="1:24" s="74" customFormat="1" ht="1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</row>
  </sheetData>
  <sheetProtection/>
  <mergeCells count="5">
    <mergeCell ref="A7:A8"/>
    <mergeCell ref="B7:E7"/>
    <mergeCell ref="F7:I7"/>
    <mergeCell ref="A14:D14"/>
    <mergeCell ref="E14:I14"/>
  </mergeCells>
  <printOptions horizontalCentered="1"/>
  <pageMargins left="0.5" right="0.5" top="0.75" bottom="0.5" header="0" footer="0.25"/>
  <pageSetup horizontalDpi="300" verticalDpi="300" orientation="landscape" paperSize="9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18"/>
  <sheetViews>
    <sheetView rightToLeft="1" view="pageBreakPreview" zoomScale="130" zoomScaleSheetLayoutView="130" zoomScalePageLayoutView="0" workbookViewId="0" topLeftCell="A1">
      <selection activeCell="A19" sqref="A19"/>
    </sheetView>
  </sheetViews>
  <sheetFormatPr defaultColWidth="7.8515625" defaultRowHeight="15"/>
  <cols>
    <col min="1" max="1" width="36.8515625" style="331" customWidth="1"/>
    <col min="2" max="4" width="19.8515625" style="331" customWidth="1"/>
    <col min="5" max="5" width="36.8515625" style="331" customWidth="1"/>
    <col min="6" max="24" width="7.8515625" style="331" customWidth="1"/>
    <col min="25" max="16384" width="7.8515625" style="332" customWidth="1"/>
  </cols>
  <sheetData>
    <row r="1" ht="47.25" customHeight="1"/>
    <row r="2" spans="1:24" s="334" customFormat="1" ht="22.5" customHeight="1">
      <c r="A2" s="502" t="s">
        <v>308</v>
      </c>
      <c r="B2" s="502"/>
      <c r="C2" s="502"/>
      <c r="D2" s="502"/>
      <c r="E2" s="502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</row>
    <row r="3" spans="1:24" s="334" customFormat="1" ht="21.75" customHeight="1">
      <c r="A3" s="502" t="s">
        <v>309</v>
      </c>
      <c r="B3" s="502"/>
      <c r="C3" s="502"/>
      <c r="D3" s="502"/>
      <c r="E3" s="502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4" s="334" customFormat="1" ht="15.75" customHeight="1">
      <c r="A4" s="502" t="s">
        <v>428</v>
      </c>
      <c r="B4" s="502"/>
      <c r="C4" s="502"/>
      <c r="D4" s="502"/>
      <c r="E4" s="502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</row>
    <row r="5" spans="1:5" ht="21.75" customHeight="1">
      <c r="A5" s="9" t="s">
        <v>464</v>
      </c>
      <c r="B5" s="9"/>
      <c r="C5" s="9"/>
      <c r="D5" s="9"/>
      <c r="E5" s="335"/>
    </row>
    <row r="6" spans="1:5" ht="27" customHeight="1">
      <c r="A6" s="336" t="s">
        <v>191</v>
      </c>
      <c r="B6" s="496">
        <v>2013</v>
      </c>
      <c r="C6" s="497">
        <v>2014</v>
      </c>
      <c r="D6" s="497">
        <v>2015</v>
      </c>
      <c r="E6" s="337" t="s">
        <v>10</v>
      </c>
    </row>
    <row r="7" spans="1:5" ht="33.75" customHeight="1">
      <c r="A7" s="338" t="s">
        <v>310</v>
      </c>
      <c r="B7" s="498">
        <v>1245115</v>
      </c>
      <c r="C7" s="498">
        <v>1228961</v>
      </c>
      <c r="D7" s="498">
        <v>1916357</v>
      </c>
      <c r="E7" s="339" t="s">
        <v>311</v>
      </c>
    </row>
    <row r="8" spans="1:5" ht="33.75" customHeight="1">
      <c r="A8" s="340" t="s">
        <v>312</v>
      </c>
      <c r="B8" s="499">
        <v>111113</v>
      </c>
      <c r="C8" s="499">
        <v>163755</v>
      </c>
      <c r="D8" s="499">
        <v>223231</v>
      </c>
      <c r="E8" s="341" t="s">
        <v>313</v>
      </c>
    </row>
    <row r="9" spans="1:5" ht="33.75" customHeight="1">
      <c r="A9" s="342" t="s">
        <v>314</v>
      </c>
      <c r="B9" s="500">
        <v>45648</v>
      </c>
      <c r="C9" s="500">
        <v>71641</v>
      </c>
      <c r="D9" s="500">
        <v>61921</v>
      </c>
      <c r="E9" s="343" t="s">
        <v>315</v>
      </c>
    </row>
    <row r="10" spans="1:5" ht="33.75" customHeight="1">
      <c r="A10" s="340" t="s">
        <v>316</v>
      </c>
      <c r="B10" s="499">
        <v>13840</v>
      </c>
      <c r="C10" s="499">
        <v>13932</v>
      </c>
      <c r="D10" s="499">
        <v>22042</v>
      </c>
      <c r="E10" s="341" t="s">
        <v>317</v>
      </c>
    </row>
    <row r="11" spans="1:5" ht="33.75" customHeight="1">
      <c r="A11" s="342" t="s">
        <v>318</v>
      </c>
      <c r="B11" s="500">
        <v>51</v>
      </c>
      <c r="C11" s="500">
        <v>72</v>
      </c>
      <c r="D11" s="500">
        <v>113</v>
      </c>
      <c r="E11" s="344" t="s">
        <v>319</v>
      </c>
    </row>
    <row r="12" spans="1:5" ht="33.75" customHeight="1">
      <c r="A12" s="340" t="s">
        <v>320</v>
      </c>
      <c r="B12" s="499">
        <v>4130</v>
      </c>
      <c r="C12" s="499">
        <v>3397</v>
      </c>
      <c r="D12" s="499">
        <v>2212</v>
      </c>
      <c r="E12" s="341" t="s">
        <v>321</v>
      </c>
    </row>
    <row r="13" spans="1:5" ht="33.75" customHeight="1">
      <c r="A13" s="342" t="s">
        <v>322</v>
      </c>
      <c r="B13" s="500">
        <v>14134</v>
      </c>
      <c r="C13" s="500">
        <v>36853</v>
      </c>
      <c r="D13" s="500">
        <v>51088</v>
      </c>
      <c r="E13" s="343" t="s">
        <v>323</v>
      </c>
    </row>
    <row r="14" spans="1:5" ht="33.75" customHeight="1">
      <c r="A14" s="340" t="s">
        <v>324</v>
      </c>
      <c r="B14" s="499">
        <v>2724</v>
      </c>
      <c r="C14" s="499">
        <v>2689</v>
      </c>
      <c r="D14" s="499">
        <v>2863</v>
      </c>
      <c r="E14" s="341" t="s">
        <v>325</v>
      </c>
    </row>
    <row r="15" spans="1:7" ht="33.75" customHeight="1">
      <c r="A15" s="342" t="s">
        <v>326</v>
      </c>
      <c r="B15" s="500">
        <v>743119</v>
      </c>
      <c r="C15" s="500">
        <v>1103057</v>
      </c>
      <c r="D15" s="500">
        <v>1222174</v>
      </c>
      <c r="E15" s="343" t="s">
        <v>134</v>
      </c>
      <c r="G15" s="448"/>
    </row>
    <row r="16" spans="1:24" s="348" customFormat="1" ht="27" customHeight="1">
      <c r="A16" s="345" t="s">
        <v>9</v>
      </c>
      <c r="B16" s="501">
        <f>SUM(B7:B15)</f>
        <v>2179874</v>
      </c>
      <c r="C16" s="501">
        <f>SUM(C7:C15)</f>
        <v>2624357</v>
      </c>
      <c r="D16" s="501">
        <f>SUM(D7:D15)</f>
        <v>3502001</v>
      </c>
      <c r="E16" s="346" t="s">
        <v>14</v>
      </c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</row>
    <row r="17" spans="2:4" ht="12" customHeight="1">
      <c r="B17" s="349"/>
      <c r="C17" s="349"/>
      <c r="D17" s="349"/>
    </row>
    <row r="18" spans="1:24" s="352" customFormat="1" ht="15" customHeight="1">
      <c r="A18" s="350" t="s">
        <v>327</v>
      </c>
      <c r="B18" s="351"/>
      <c r="C18" s="351"/>
      <c r="D18" s="351"/>
      <c r="E18" s="350" t="s">
        <v>328</v>
      </c>
      <c r="F18" s="351"/>
      <c r="G18" s="351"/>
      <c r="H18" s="350"/>
      <c r="I18" s="351"/>
      <c r="J18" s="351"/>
      <c r="K18" s="351"/>
      <c r="L18" s="350"/>
      <c r="M18" s="350"/>
      <c r="N18" s="350"/>
      <c r="O18" s="350"/>
      <c r="P18" s="350"/>
      <c r="Q18" s="350"/>
      <c r="R18" s="350"/>
      <c r="S18" s="350"/>
      <c r="T18" s="350"/>
      <c r="U18" s="351"/>
      <c r="V18" s="350"/>
      <c r="W18" s="350"/>
      <c r="X18" s="350"/>
    </row>
    <row r="29" ht="7.5" customHeight="1"/>
  </sheetData>
  <sheetProtection/>
  <mergeCells count="3">
    <mergeCell ref="A2:E2"/>
    <mergeCell ref="A3:E3"/>
    <mergeCell ref="A4:E4"/>
  </mergeCells>
  <printOptions horizontalCentered="1" verticalCentered="1"/>
  <pageMargins left="0.75" right="0.75" top="0.61" bottom="1" header="0.5" footer="0.5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3:X15"/>
  <sheetViews>
    <sheetView rightToLeft="1" view="pageBreakPreview" zoomScale="60" zoomScalePageLayoutView="0" workbookViewId="0" topLeftCell="A1">
      <selection activeCell="A5" sqref="A5:E5"/>
    </sheetView>
  </sheetViews>
  <sheetFormatPr defaultColWidth="9.140625" defaultRowHeight="15"/>
  <cols>
    <col min="1" max="1" width="38.421875" style="304" customWidth="1"/>
    <col min="2" max="3" width="30.00390625" style="304" customWidth="1"/>
    <col min="4" max="4" width="29.28125" style="304" customWidth="1"/>
    <col min="5" max="5" width="38.421875" style="304" customWidth="1"/>
    <col min="6" max="24" width="9.140625" style="304" customWidth="1"/>
    <col min="25" max="16384" width="9.140625" style="306" customWidth="1"/>
  </cols>
  <sheetData>
    <row r="1" ht="60" customHeight="1"/>
    <row r="2" ht="22.5" customHeight="1"/>
    <row r="3" spans="1:5" ht="15" hidden="1">
      <c r="A3" s="66"/>
      <c r="B3" s="66"/>
      <c r="C3" s="66"/>
      <c r="D3" s="66"/>
      <c r="E3" s="66"/>
    </row>
    <row r="4" spans="1:5" ht="24">
      <c r="A4" s="594" t="s">
        <v>339</v>
      </c>
      <c r="B4" s="594"/>
      <c r="C4" s="594"/>
      <c r="D4" s="594"/>
      <c r="E4" s="594"/>
    </row>
    <row r="5" spans="1:5" ht="21.75">
      <c r="A5" s="595" t="s">
        <v>340</v>
      </c>
      <c r="B5" s="595"/>
      <c r="C5" s="595"/>
      <c r="D5" s="595"/>
      <c r="E5" s="595"/>
    </row>
    <row r="6" spans="1:5" ht="21.75">
      <c r="A6" s="596" t="s">
        <v>428</v>
      </c>
      <c r="B6" s="596"/>
      <c r="C6" s="596"/>
      <c r="D6" s="596"/>
      <c r="E6" s="596"/>
    </row>
    <row r="7" spans="1:5" ht="15">
      <c r="A7" s="98"/>
      <c r="B7" s="98"/>
      <c r="C7" s="98"/>
      <c r="D7" s="98"/>
      <c r="E7" s="360"/>
    </row>
    <row r="8" spans="1:5" ht="18.75">
      <c r="A8" s="361" t="s">
        <v>331</v>
      </c>
      <c r="B8" s="98"/>
      <c r="C8" s="98"/>
      <c r="D8" s="98"/>
      <c r="E8" s="360"/>
    </row>
    <row r="9" spans="1:5" ht="15">
      <c r="A9" s="75"/>
      <c r="B9" s="98"/>
      <c r="C9" s="98"/>
      <c r="D9" s="98"/>
      <c r="E9" s="66"/>
    </row>
    <row r="10" spans="1:5" ht="54" customHeight="1">
      <c r="A10" s="362" t="s">
        <v>341</v>
      </c>
      <c r="B10" s="363">
        <v>2013</v>
      </c>
      <c r="C10" s="363">
        <v>2014</v>
      </c>
      <c r="D10" s="363">
        <v>2015</v>
      </c>
      <c r="E10" s="364" t="s">
        <v>10</v>
      </c>
    </row>
    <row r="11" spans="1:5" ht="72" customHeight="1">
      <c r="A11" s="365" t="s">
        <v>342</v>
      </c>
      <c r="B11" s="366">
        <v>6265523</v>
      </c>
      <c r="C11" s="366">
        <v>6430336</v>
      </c>
      <c r="D11" s="366">
        <v>5696569</v>
      </c>
      <c r="E11" s="367" t="s">
        <v>343</v>
      </c>
    </row>
    <row r="12" spans="1:5" ht="72" customHeight="1">
      <c r="A12" s="368" t="s">
        <v>344</v>
      </c>
      <c r="B12" s="369">
        <v>1266668</v>
      </c>
      <c r="C12" s="369">
        <v>1304427</v>
      </c>
      <c r="D12" s="369">
        <v>1349101</v>
      </c>
      <c r="E12" s="370" t="s">
        <v>345</v>
      </c>
    </row>
    <row r="13" spans="1:5" ht="15">
      <c r="A13" s="215"/>
      <c r="B13" s="215"/>
      <c r="C13" s="215"/>
      <c r="D13" s="215"/>
      <c r="E13" s="215"/>
    </row>
    <row r="14" spans="1:24" s="373" customFormat="1" ht="31.5" customHeight="1">
      <c r="A14" s="371" t="s">
        <v>346</v>
      </c>
      <c r="B14" s="372"/>
      <c r="C14" s="372"/>
      <c r="D14" s="372"/>
      <c r="E14" s="372" t="s">
        <v>347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</row>
    <row r="15" spans="1:7" ht="17.25">
      <c r="A15" s="66"/>
      <c r="B15" s="66"/>
      <c r="C15" s="66"/>
      <c r="D15" s="66"/>
      <c r="E15" s="372"/>
      <c r="G15" s="447"/>
    </row>
    <row r="29" ht="7.5" customHeight="1"/>
  </sheetData>
  <sheetProtection/>
  <mergeCells count="3">
    <mergeCell ref="A4:E4"/>
    <mergeCell ref="A5:E5"/>
    <mergeCell ref="A6:E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1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D20"/>
  <sheetViews>
    <sheetView rightToLeft="1" tabSelected="1" view="pageBreakPreview" zoomScale="85" zoomScaleSheetLayoutView="85" zoomScalePageLayoutView="0" workbookViewId="0" topLeftCell="A1">
      <selection activeCell="A5" sqref="A5:D5"/>
    </sheetView>
  </sheetViews>
  <sheetFormatPr defaultColWidth="9.140625" defaultRowHeight="15"/>
  <cols>
    <col min="1" max="4" width="41.57421875" style="304" customWidth="1"/>
    <col min="5" max="24" width="9.140625" style="304" customWidth="1"/>
    <col min="25" max="16384" width="9.140625" style="306" customWidth="1"/>
  </cols>
  <sheetData>
    <row r="1" ht="93" customHeight="1"/>
    <row r="2" spans="1:4" ht="8.25" customHeight="1" hidden="1">
      <c r="A2" s="597"/>
      <c r="B2" s="595"/>
      <c r="C2" s="595"/>
      <c r="D2" s="597"/>
    </row>
    <row r="3" spans="1:4" ht="15" customHeight="1" hidden="1">
      <c r="A3" s="598"/>
      <c r="B3" s="598"/>
      <c r="C3" s="598"/>
      <c r="D3" s="598"/>
    </row>
    <row r="4" spans="1:4" ht="19.5" hidden="1">
      <c r="A4" s="599"/>
      <c r="B4" s="599"/>
      <c r="C4" s="599"/>
      <c r="D4" s="599"/>
    </row>
    <row r="5" spans="1:4" ht="21.75">
      <c r="A5" s="597" t="s">
        <v>329</v>
      </c>
      <c r="B5" s="595"/>
      <c r="C5" s="595"/>
      <c r="D5" s="597"/>
    </row>
    <row r="6" spans="1:4" ht="19.5">
      <c r="A6" s="598" t="s">
        <v>330</v>
      </c>
      <c r="B6" s="598"/>
      <c r="C6" s="598"/>
      <c r="D6" s="598"/>
    </row>
    <row r="7" spans="1:4" ht="16.5" customHeight="1">
      <c r="A7" s="599" t="s">
        <v>428</v>
      </c>
      <c r="B7" s="599"/>
      <c r="C7" s="599"/>
      <c r="D7" s="599"/>
    </row>
    <row r="8" spans="1:4" ht="19.5">
      <c r="A8" s="354"/>
      <c r="B8" s="354"/>
      <c r="C8" s="354"/>
      <c r="D8" s="70"/>
    </row>
    <row r="9" spans="1:4" ht="19.5">
      <c r="A9" s="355" t="s">
        <v>465</v>
      </c>
      <c r="B9" s="354"/>
      <c r="C9" s="354"/>
      <c r="D9" s="70"/>
    </row>
    <row r="10" spans="1:4" ht="3.75" customHeight="1">
      <c r="A10" s="307"/>
      <c r="B10" s="353"/>
      <c r="C10" s="353"/>
      <c r="D10" s="353"/>
    </row>
    <row r="11" spans="1:4" ht="19.5" hidden="1">
      <c r="A11" s="307"/>
      <c r="B11" s="353"/>
      <c r="C11" s="353"/>
      <c r="D11" s="353"/>
    </row>
    <row r="12" spans="1:4" ht="33" customHeight="1">
      <c r="A12" s="600" t="s">
        <v>332</v>
      </c>
      <c r="B12" s="601" t="s">
        <v>351</v>
      </c>
      <c r="C12" s="602"/>
      <c r="D12" s="602"/>
    </row>
    <row r="13" spans="1:4" ht="24" customHeight="1">
      <c r="A13" s="600"/>
      <c r="B13" s="374" t="s">
        <v>333</v>
      </c>
      <c r="C13" s="374" t="s">
        <v>334</v>
      </c>
      <c r="D13" s="375" t="s">
        <v>9</v>
      </c>
    </row>
    <row r="14" spans="1:4" ht="24" customHeight="1">
      <c r="A14" s="600"/>
      <c r="B14" s="376" t="s">
        <v>335</v>
      </c>
      <c r="C14" s="376" t="s">
        <v>336</v>
      </c>
      <c r="D14" s="377" t="s">
        <v>14</v>
      </c>
    </row>
    <row r="15" spans="1:4" ht="48" customHeight="1">
      <c r="A15" s="378">
        <v>2013</v>
      </c>
      <c r="B15" s="379">
        <v>67563</v>
      </c>
      <c r="C15" s="379">
        <v>391276</v>
      </c>
      <c r="D15" s="380">
        <v>458839</v>
      </c>
    </row>
    <row r="16" spans="1:4" ht="48" customHeight="1">
      <c r="A16" s="381">
        <v>2014</v>
      </c>
      <c r="B16" s="382">
        <v>71926</v>
      </c>
      <c r="C16" s="382">
        <v>421039</v>
      </c>
      <c r="D16" s="383">
        <v>492965</v>
      </c>
    </row>
    <row r="17" spans="1:4" ht="48" customHeight="1">
      <c r="A17" s="384">
        <v>2015</v>
      </c>
      <c r="B17" s="385">
        <v>96399</v>
      </c>
      <c r="C17" s="385">
        <v>444655</v>
      </c>
      <c r="D17" s="386">
        <f>SUM(B17:C17)</f>
        <v>541054</v>
      </c>
    </row>
    <row r="18" spans="1:4" ht="12.75" customHeight="1">
      <c r="A18" s="356"/>
      <c r="B18" s="357"/>
      <c r="C18" s="358"/>
      <c r="D18" s="358"/>
    </row>
    <row r="19" spans="1:4" ht="27" customHeight="1">
      <c r="A19" s="511" t="s">
        <v>352</v>
      </c>
      <c r="B19" s="511"/>
      <c r="C19" s="512" t="s">
        <v>338</v>
      </c>
      <c r="D19" s="512"/>
    </row>
    <row r="20" spans="1:4" ht="27" customHeight="1">
      <c r="A20" s="359" t="s">
        <v>337</v>
      </c>
      <c r="B20" s="306"/>
      <c r="C20" s="306"/>
      <c r="D20" s="387" t="s">
        <v>41</v>
      </c>
    </row>
  </sheetData>
  <sheetProtection/>
  <mergeCells count="10">
    <mergeCell ref="A2:D2"/>
    <mergeCell ref="A3:D3"/>
    <mergeCell ref="A4:D4"/>
    <mergeCell ref="A5:D5"/>
    <mergeCell ref="A6:D6"/>
    <mergeCell ref="A7:D7"/>
    <mergeCell ref="A12:A14"/>
    <mergeCell ref="B12:D12"/>
    <mergeCell ref="A19:B19"/>
    <mergeCell ref="C19:D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1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5"/>
  <sheetViews>
    <sheetView view="pageBreakPreview" zoomScale="60" zoomScalePageLayoutView="0" workbookViewId="0" topLeftCell="A1">
      <selection activeCell="A4" sqref="A4:D4"/>
    </sheetView>
  </sheetViews>
  <sheetFormatPr defaultColWidth="9.140625" defaultRowHeight="15"/>
  <cols>
    <col min="1" max="24" width="9.140625" style="473" customWidth="1"/>
  </cols>
  <sheetData>
    <row r="2" spans="1:4" ht="22.5" customHeight="1">
      <c r="A2" s="594"/>
      <c r="B2" s="594"/>
      <c r="C2" s="594"/>
      <c r="D2" s="594"/>
    </row>
    <row r="3" spans="1:4" ht="21.75">
      <c r="A3" s="595"/>
      <c r="B3" s="595"/>
      <c r="C3" s="595"/>
      <c r="D3" s="595"/>
    </row>
    <row r="4" spans="1:4" ht="21.75">
      <c r="A4" s="596"/>
      <c r="B4" s="596"/>
      <c r="C4" s="596"/>
      <c r="D4" s="596"/>
    </row>
    <row r="5" spans="1:4" ht="17.25">
      <c r="A5" s="98"/>
      <c r="B5" s="98"/>
      <c r="C5" s="98"/>
      <c r="D5" s="98"/>
    </row>
    <row r="12" ht="7.5" customHeight="1"/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X107"/>
  <sheetViews>
    <sheetView rightToLeft="1" view="pageBreakPreview" zoomScaleNormal="75" zoomScaleSheetLayoutView="100" zoomScalePageLayoutView="0" workbookViewId="0" topLeftCell="A1">
      <selection activeCell="B8" sqref="A8:IV27"/>
    </sheetView>
  </sheetViews>
  <sheetFormatPr defaultColWidth="9.140625" defaultRowHeight="15"/>
  <cols>
    <col min="1" max="1" width="15.28125" style="66" customWidth="1"/>
    <col min="2" max="2" width="18.8515625" style="66" customWidth="1"/>
    <col min="3" max="3" width="8.28125" style="66" customWidth="1"/>
    <col min="4" max="4" width="15.8515625" style="66" customWidth="1"/>
    <col min="5" max="5" width="8.28125" style="66" customWidth="1"/>
    <col min="6" max="6" width="17.8515625" style="66" customWidth="1"/>
    <col min="7" max="7" width="8.28125" style="66" customWidth="1"/>
    <col min="8" max="8" width="18.8515625" style="66" customWidth="1"/>
    <col min="9" max="9" width="8.28125" style="66" customWidth="1"/>
    <col min="10" max="10" width="19.7109375" style="66" customWidth="1"/>
    <col min="11" max="24" width="9.140625" style="66" customWidth="1"/>
    <col min="25" max="16384" width="9.140625" style="68" customWidth="1"/>
  </cols>
  <sheetData>
    <row r="1" ht="64.5" customHeight="1"/>
    <row r="2" spans="1:24" s="71" customFormat="1" ht="22.5" customHeight="1">
      <c r="A2" s="69" t="s">
        <v>182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72" customFormat="1" ht="24.75" customHeight="1">
      <c r="A3" s="69" t="s">
        <v>183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72" customFormat="1" ht="24.75" customHeight="1">
      <c r="A4" s="513" t="s">
        <v>429</v>
      </c>
      <c r="B4" s="513"/>
      <c r="C4" s="513"/>
      <c r="D4" s="513"/>
      <c r="E4" s="513"/>
      <c r="F4" s="513"/>
      <c r="G4" s="513"/>
      <c r="H4" s="513"/>
      <c r="I4" s="513"/>
      <c r="J4" s="513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74" customFormat="1" ht="24.75" customHeight="1" hidden="1">
      <c r="A5" s="66"/>
      <c r="B5" s="66"/>
      <c r="C5" s="66"/>
      <c r="D5" s="66" t="s">
        <v>2</v>
      </c>
      <c r="E5" s="66"/>
      <c r="F5" s="66"/>
      <c r="G5" s="66"/>
      <c r="H5" s="66"/>
      <c r="I5" s="66"/>
      <c r="J5" s="185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s="187" customFormat="1" ht="24.75" customHeight="1">
      <c r="A6" s="75" t="s">
        <v>184</v>
      </c>
      <c r="B6" s="76"/>
      <c r="C6" s="76"/>
      <c r="D6" s="76"/>
      <c r="E6" s="76"/>
      <c r="F6" s="76"/>
      <c r="G6" s="76"/>
      <c r="H6" s="76"/>
      <c r="I6" s="76"/>
      <c r="J6" s="186"/>
      <c r="K6" s="76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</row>
    <row r="7" spans="1:24" s="189" customFormat="1" ht="15" customHeight="1">
      <c r="A7" s="514" t="s">
        <v>4</v>
      </c>
      <c r="B7" s="188" t="s">
        <v>5</v>
      </c>
      <c r="C7" s="516" t="s">
        <v>6</v>
      </c>
      <c r="D7" s="188" t="s">
        <v>7</v>
      </c>
      <c r="E7" s="516" t="s">
        <v>6</v>
      </c>
      <c r="F7" s="188" t="s">
        <v>8</v>
      </c>
      <c r="G7" s="516" t="s">
        <v>6</v>
      </c>
      <c r="H7" s="188" t="s">
        <v>9</v>
      </c>
      <c r="I7" s="516" t="s">
        <v>6</v>
      </c>
      <c r="J7" s="518" t="s">
        <v>10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s="100" customFormat="1" ht="21.75" customHeight="1">
      <c r="A8" s="515"/>
      <c r="B8" s="190" t="s">
        <v>11</v>
      </c>
      <c r="C8" s="517"/>
      <c r="D8" s="190" t="s">
        <v>12</v>
      </c>
      <c r="E8" s="517"/>
      <c r="F8" s="190" t="s">
        <v>13</v>
      </c>
      <c r="G8" s="517"/>
      <c r="H8" s="190" t="s">
        <v>14</v>
      </c>
      <c r="I8" s="517"/>
      <c r="J8" s="519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4" s="74" customFormat="1" ht="22.5" customHeight="1">
      <c r="A9" s="191" t="s">
        <v>15</v>
      </c>
      <c r="B9" s="88">
        <v>3409473</v>
      </c>
      <c r="C9" s="192">
        <f>SUM(B9/$B$21*100)</f>
        <v>8.80696832380019</v>
      </c>
      <c r="D9" s="88">
        <v>3435491</v>
      </c>
      <c r="E9" s="192">
        <f>SUM(D9/$D$21*100)</f>
        <v>8.868049555993625</v>
      </c>
      <c r="F9" s="88">
        <v>50698</v>
      </c>
      <c r="G9" s="192">
        <f>SUM(F9/$F$21*100)</f>
        <v>9.031039857492763</v>
      </c>
      <c r="H9" s="491">
        <f>SUM(B9,D9,F9)</f>
        <v>6895662</v>
      </c>
      <c r="I9" s="193">
        <f>SUM(H9/$H$21*100)</f>
        <v>8.838912007855736</v>
      </c>
      <c r="J9" s="194" t="s">
        <v>17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s="74" customFormat="1" ht="22.5" customHeight="1">
      <c r="A10" s="195" t="s">
        <v>18</v>
      </c>
      <c r="B10" s="85">
        <v>2966318</v>
      </c>
      <c r="C10" s="196">
        <f aca="true" t="shared" si="0" ref="C10:C20">SUM(B10/$B$21*100)</f>
        <v>7.662260022096767</v>
      </c>
      <c r="D10" s="85">
        <v>2965523</v>
      </c>
      <c r="E10" s="196">
        <f aca="true" t="shared" si="1" ref="E10:E20">SUM(D10/$D$21*100)</f>
        <v>7.654918881591856</v>
      </c>
      <c r="F10" s="85">
        <v>41886</v>
      </c>
      <c r="G10" s="196">
        <f aca="true" t="shared" si="2" ref="G10:G20">SUM(F10/$F$21*100)</f>
        <v>7.461322645290582</v>
      </c>
      <c r="H10" s="91">
        <f aca="true" t="shared" si="3" ref="H10:H20">SUM(B10,D10,F10)</f>
        <v>5973727</v>
      </c>
      <c r="I10" s="492">
        <f aca="true" t="shared" si="4" ref="I10:I20">SUM(H10/$H$21*100)</f>
        <v>7.657168711568524</v>
      </c>
      <c r="J10" s="197" t="s">
        <v>19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s="74" customFormat="1" ht="22.5" customHeight="1">
      <c r="A11" s="191" t="s">
        <v>20</v>
      </c>
      <c r="B11" s="88">
        <v>3306193</v>
      </c>
      <c r="C11" s="192">
        <f t="shared" si="0"/>
        <v>8.540187009361834</v>
      </c>
      <c r="D11" s="88">
        <v>3388954</v>
      </c>
      <c r="E11" s="192">
        <f t="shared" si="1"/>
        <v>8.747923372520209</v>
      </c>
      <c r="F11" s="88">
        <v>41785</v>
      </c>
      <c r="G11" s="192">
        <f t="shared" si="2"/>
        <v>7.4433311066577605</v>
      </c>
      <c r="H11" s="491">
        <f t="shared" si="3"/>
        <v>6736932</v>
      </c>
      <c r="I11" s="193">
        <f t="shared" si="4"/>
        <v>8.635450686374647</v>
      </c>
      <c r="J11" s="194" t="s">
        <v>21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s="74" customFormat="1" ht="22.5" customHeight="1">
      <c r="A12" s="195" t="s">
        <v>22</v>
      </c>
      <c r="B12" s="85">
        <v>3257823</v>
      </c>
      <c r="C12" s="196">
        <f t="shared" si="0"/>
        <v>8.41524304945301</v>
      </c>
      <c r="D12" s="85">
        <v>3210302</v>
      </c>
      <c r="E12" s="196">
        <f t="shared" si="1"/>
        <v>8.286768099728816</v>
      </c>
      <c r="F12" s="85">
        <v>42528</v>
      </c>
      <c r="G12" s="196">
        <f t="shared" si="2"/>
        <v>7.575684702738811</v>
      </c>
      <c r="H12" s="91">
        <f t="shared" si="3"/>
        <v>6510653</v>
      </c>
      <c r="I12" s="492">
        <f t="shared" si="4"/>
        <v>8.34540454283896</v>
      </c>
      <c r="J12" s="197" t="s">
        <v>23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74" customFormat="1" ht="22.5" customHeight="1">
      <c r="A13" s="191" t="s">
        <v>24</v>
      </c>
      <c r="B13" s="88">
        <v>3103259</v>
      </c>
      <c r="C13" s="192">
        <f t="shared" si="0"/>
        <v>8.015990657074525</v>
      </c>
      <c r="D13" s="88">
        <v>3127876</v>
      </c>
      <c r="E13" s="192">
        <f t="shared" si="1"/>
        <v>8.074001466749039</v>
      </c>
      <c r="F13" s="88">
        <v>36505</v>
      </c>
      <c r="G13" s="192">
        <f t="shared" si="2"/>
        <v>6.502783344466712</v>
      </c>
      <c r="H13" s="491">
        <f t="shared" si="3"/>
        <v>6267640</v>
      </c>
      <c r="I13" s="193">
        <f t="shared" si="4"/>
        <v>8.033908630805415</v>
      </c>
      <c r="J13" s="194" t="s">
        <v>25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74" customFormat="1" ht="22.5" customHeight="1">
      <c r="A14" s="195" t="s">
        <v>26</v>
      </c>
      <c r="B14" s="85">
        <v>2838753</v>
      </c>
      <c r="C14" s="196">
        <f t="shared" si="0"/>
        <v>7.332748418917751</v>
      </c>
      <c r="D14" s="85">
        <v>3030928</v>
      </c>
      <c r="E14" s="196">
        <f t="shared" si="1"/>
        <v>7.823749124840859</v>
      </c>
      <c r="F14" s="85">
        <v>44990</v>
      </c>
      <c r="G14" s="196">
        <f t="shared" si="2"/>
        <v>8.01425072366956</v>
      </c>
      <c r="H14" s="91">
        <f t="shared" si="3"/>
        <v>5914671</v>
      </c>
      <c r="I14" s="492">
        <f t="shared" si="4"/>
        <v>7.581470281521353</v>
      </c>
      <c r="J14" s="197" t="s">
        <v>27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74" customFormat="1" ht="22.5" customHeight="1">
      <c r="A15" s="191" t="s">
        <v>28</v>
      </c>
      <c r="B15" s="88">
        <v>3141579</v>
      </c>
      <c r="C15" s="192">
        <f t="shared" si="0"/>
        <v>8.114974583965285</v>
      </c>
      <c r="D15" s="88">
        <v>3491531</v>
      </c>
      <c r="E15" s="192">
        <f t="shared" si="1"/>
        <v>9.012705879388996</v>
      </c>
      <c r="F15" s="88">
        <v>49566</v>
      </c>
      <c r="G15" s="458">
        <f t="shared" si="2"/>
        <v>8.82939211756847</v>
      </c>
      <c r="H15" s="491">
        <f t="shared" si="3"/>
        <v>6682676</v>
      </c>
      <c r="I15" s="193">
        <f t="shared" si="4"/>
        <v>8.565904932841741</v>
      </c>
      <c r="J15" s="194" t="s">
        <v>29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74" customFormat="1" ht="22.5" customHeight="1">
      <c r="A16" s="195" t="s">
        <v>30</v>
      </c>
      <c r="B16" s="85">
        <v>3776097</v>
      </c>
      <c r="C16" s="196">
        <f t="shared" si="0"/>
        <v>9.753990328299102</v>
      </c>
      <c r="D16" s="85">
        <v>3457884</v>
      </c>
      <c r="E16" s="196">
        <f t="shared" si="1"/>
        <v>8.925852715340387</v>
      </c>
      <c r="F16" s="85">
        <v>48268</v>
      </c>
      <c r="G16" s="196">
        <f t="shared" si="2"/>
        <v>8.598174126029837</v>
      </c>
      <c r="H16" s="91">
        <f t="shared" si="3"/>
        <v>7282249</v>
      </c>
      <c r="I16" s="492">
        <f t="shared" si="4"/>
        <v>9.334442165276581</v>
      </c>
      <c r="J16" s="197" t="s">
        <v>31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74" customFormat="1" ht="22.5" customHeight="1">
      <c r="A17" s="191" t="s">
        <v>32</v>
      </c>
      <c r="B17" s="88">
        <v>3226242</v>
      </c>
      <c r="C17" s="192">
        <f t="shared" si="0"/>
        <v>8.333666551667596</v>
      </c>
      <c r="D17" s="88">
        <v>3155538</v>
      </c>
      <c r="E17" s="192">
        <f t="shared" si="1"/>
        <v>8.14540552131297</v>
      </c>
      <c r="F17" s="88">
        <v>50874</v>
      </c>
      <c r="G17" s="192">
        <f t="shared" si="2"/>
        <v>9.062391449565798</v>
      </c>
      <c r="H17" s="491">
        <f t="shared" si="3"/>
        <v>6432654</v>
      </c>
      <c r="I17" s="193">
        <f t="shared" si="4"/>
        <v>8.245424831289764</v>
      </c>
      <c r="J17" s="194" t="s">
        <v>33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74" customFormat="1" ht="22.5" customHeight="1">
      <c r="A18" s="195" t="s">
        <v>34</v>
      </c>
      <c r="B18" s="85">
        <v>3171165</v>
      </c>
      <c r="C18" s="196">
        <f t="shared" si="0"/>
        <v>8.191397821465026</v>
      </c>
      <c r="D18" s="85">
        <v>3032056</v>
      </c>
      <c r="E18" s="196">
        <f t="shared" si="1"/>
        <v>7.8266608367036365</v>
      </c>
      <c r="F18" s="85">
        <v>47589</v>
      </c>
      <c r="G18" s="196">
        <f t="shared" si="2"/>
        <v>8.477221108884434</v>
      </c>
      <c r="H18" s="91">
        <f t="shared" si="3"/>
        <v>6250810</v>
      </c>
      <c r="I18" s="492">
        <f t="shared" si="4"/>
        <v>8.012335808777275</v>
      </c>
      <c r="J18" s="197" t="s">
        <v>35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74" customFormat="1" ht="22.5" customHeight="1">
      <c r="A19" s="191" t="s">
        <v>36</v>
      </c>
      <c r="B19" s="88">
        <v>2966699</v>
      </c>
      <c r="C19" s="192">
        <f t="shared" si="0"/>
        <v>7.663244178572377</v>
      </c>
      <c r="D19" s="88">
        <v>3002332</v>
      </c>
      <c r="E19" s="192">
        <f t="shared" si="1"/>
        <v>7.7499341315536725</v>
      </c>
      <c r="F19" s="88">
        <v>44880</v>
      </c>
      <c r="G19" s="192">
        <f t="shared" si="2"/>
        <v>7.994655978623914</v>
      </c>
      <c r="H19" s="491">
        <f t="shared" si="3"/>
        <v>6013911</v>
      </c>
      <c r="I19" s="193">
        <f t="shared" si="4"/>
        <v>7.708676868453776</v>
      </c>
      <c r="J19" s="194" t="s">
        <v>37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s="74" customFormat="1" ht="22.5" customHeight="1">
      <c r="A20" s="195" t="s">
        <v>38</v>
      </c>
      <c r="B20" s="85">
        <v>3549755</v>
      </c>
      <c r="C20" s="196">
        <f t="shared" si="0"/>
        <v>9.16932905532654</v>
      </c>
      <c r="D20" s="85">
        <v>3441682</v>
      </c>
      <c r="E20" s="196">
        <f t="shared" si="1"/>
        <v>8.884030414275937</v>
      </c>
      <c r="F20" s="85">
        <v>61806</v>
      </c>
      <c r="G20" s="196">
        <f t="shared" si="2"/>
        <v>11.009752839011357</v>
      </c>
      <c r="H20" s="91">
        <f t="shared" si="3"/>
        <v>7053243</v>
      </c>
      <c r="I20" s="492">
        <f t="shared" si="4"/>
        <v>9.040900532396225</v>
      </c>
      <c r="J20" s="197" t="s">
        <v>39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202" customFormat="1" ht="22.5" customHeight="1">
      <c r="A21" s="198" t="s">
        <v>9</v>
      </c>
      <c r="B21" s="199">
        <f>SUM(B9:B20)</f>
        <v>38713356</v>
      </c>
      <c r="C21" s="200">
        <f>SUM(B21/$B$21*100)</f>
        <v>100</v>
      </c>
      <c r="D21" s="199">
        <f>SUM(D9:D20)</f>
        <v>38740097</v>
      </c>
      <c r="E21" s="200">
        <f>SUM(D21/$D$21*100)</f>
        <v>100</v>
      </c>
      <c r="F21" s="199">
        <f>SUM(F9:F20)</f>
        <v>561375</v>
      </c>
      <c r="G21" s="200">
        <f>SUM(F21/$F$21*100)</f>
        <v>100</v>
      </c>
      <c r="H21" s="199">
        <f>SUM(B21,D21,F21)</f>
        <v>78014828</v>
      </c>
      <c r="I21" s="200">
        <f>SUM(H21/$H$21*100)</f>
        <v>100</v>
      </c>
      <c r="J21" s="201" t="s">
        <v>14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s="202" customFormat="1" ht="9" customHeight="1">
      <c r="A22" s="203"/>
      <c r="B22" s="204"/>
      <c r="C22" s="205"/>
      <c r="D22" s="204"/>
      <c r="E22" s="206"/>
      <c r="F22" s="204"/>
      <c r="G22" s="206"/>
      <c r="H22" s="204"/>
      <c r="I22" s="206"/>
      <c r="J22" s="203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s="207" customFormat="1" ht="36.75" customHeight="1">
      <c r="A23" s="511" t="s">
        <v>350</v>
      </c>
      <c r="B23" s="511"/>
      <c r="C23" s="511"/>
      <c r="D23" s="511"/>
      <c r="E23" s="208"/>
      <c r="F23" s="512" t="s">
        <v>348</v>
      </c>
      <c r="G23" s="512"/>
      <c r="H23" s="512"/>
      <c r="I23" s="512"/>
      <c r="J23" s="512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</row>
    <row r="24" spans="1:24" s="209" customFormat="1" ht="15" customHeight="1">
      <c r="A24" s="104" t="s">
        <v>40</v>
      </c>
      <c r="B24" s="105"/>
      <c r="C24" s="105"/>
      <c r="D24" s="105"/>
      <c r="E24" s="105"/>
      <c r="F24" s="105"/>
      <c r="G24" s="105"/>
      <c r="H24" s="105"/>
      <c r="I24" s="105"/>
      <c r="J24" s="106" t="s">
        <v>41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s="74" customFormat="1" ht="15">
      <c r="A25" s="66"/>
      <c r="B25" s="66"/>
      <c r="C25" s="66"/>
      <c r="D25" s="66"/>
      <c r="E25" s="66"/>
      <c r="F25" s="66"/>
      <c r="G25" s="66"/>
      <c r="H25" s="210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74" customFormat="1" ht="15">
      <c r="A26" s="66"/>
      <c r="B26" s="210"/>
      <c r="C26" s="210"/>
      <c r="D26" s="210"/>
      <c r="E26" s="210"/>
      <c r="F26" s="210"/>
      <c r="G26" s="210"/>
      <c r="H26" s="210"/>
      <c r="I26" s="210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74" customFormat="1" ht="15">
      <c r="A27" s="66"/>
      <c r="B27" s="210"/>
      <c r="C27" s="210"/>
      <c r="D27" s="210"/>
      <c r="E27" s="210"/>
      <c r="F27" s="210"/>
      <c r="G27" s="210"/>
      <c r="H27" s="210"/>
      <c r="I27" s="210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74" customFormat="1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74" customFormat="1" ht="7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74" customFormat="1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74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74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74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74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74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74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74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74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74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74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74" customFormat="1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74" customFormat="1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74" customFormat="1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74" customFormat="1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74" customFormat="1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74" customFormat="1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74" customFormat="1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74" customFormat="1" ht="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74" customFormat="1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74" customFormat="1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74" customFormat="1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74" customFormat="1" ht="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74" customFormat="1" ht="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74" customFormat="1" ht="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74" customFormat="1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74" customFormat="1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74" customFormat="1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74" customFormat="1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74" customFormat="1" ht="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74" customFormat="1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1:24" s="74" customFormat="1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</row>
    <row r="62" spans="1:24" s="74" customFormat="1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1:24" s="74" customFormat="1" ht="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</row>
    <row r="64" spans="1:24" s="74" customFormat="1" ht="1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</row>
    <row r="65" spans="1:24" s="74" customFormat="1" ht="1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1:24" s="74" customFormat="1" ht="1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74" customFormat="1" ht="1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74" customFormat="1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</row>
    <row r="69" spans="1:24" s="74" customFormat="1" ht="1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</row>
    <row r="70" spans="1:24" s="74" customFormat="1" ht="1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</row>
    <row r="71" spans="1:24" s="74" customFormat="1" ht="1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</row>
    <row r="72" spans="1:24" s="74" customFormat="1" ht="1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4" s="74" customFormat="1" ht="1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:24" s="74" customFormat="1" ht="1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:24" s="74" customFormat="1" ht="1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</row>
    <row r="76" spans="1:24" s="74" customFormat="1" ht="1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</row>
    <row r="77" spans="1:24" s="74" customFormat="1" ht="1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</row>
    <row r="78" spans="1:24" s="74" customFormat="1" ht="1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s="74" customFormat="1" ht="1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  <row r="80" spans="1:24" s="74" customFormat="1" ht="1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</row>
    <row r="81" spans="1:24" s="74" customFormat="1" ht="1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</row>
    <row r="82" spans="1:24" s="74" customFormat="1" ht="1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</row>
    <row r="83" spans="1:24" s="74" customFormat="1" ht="1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</row>
    <row r="84" spans="1:24" s="74" customFormat="1" ht="1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</row>
    <row r="85" spans="1:24" s="74" customFormat="1" ht="1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</row>
    <row r="86" spans="1:24" s="74" customFormat="1" ht="1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</row>
    <row r="87" spans="1:24" s="74" customFormat="1" ht="1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</row>
    <row r="88" spans="1:24" s="74" customFormat="1" ht="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</row>
    <row r="89" spans="1:24" s="74" customFormat="1" ht="1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</row>
    <row r="90" spans="1:24" s="74" customFormat="1" ht="1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</row>
    <row r="91" spans="1:24" s="74" customFormat="1" ht="1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</row>
    <row r="92" spans="1:24" s="74" customFormat="1" ht="1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</row>
    <row r="93" spans="1:24" s="74" customFormat="1" ht="1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</row>
    <row r="94" spans="1:24" s="74" customFormat="1" ht="1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</row>
    <row r="95" spans="1:24" s="74" customFormat="1" ht="1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</row>
    <row r="96" spans="1:24" s="74" customFormat="1" ht="1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</row>
    <row r="97" spans="1:24" s="74" customFormat="1" ht="1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</row>
    <row r="98" spans="1:24" s="74" customFormat="1" ht="1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</row>
    <row r="99" spans="1:24" s="74" customFormat="1" ht="1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</row>
    <row r="100" spans="1:24" s="74" customFormat="1" ht="1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</row>
    <row r="101" spans="1:24" s="74" customFormat="1" ht="1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</row>
    <row r="102" spans="1:24" s="74" customFormat="1" ht="1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</row>
    <row r="103" spans="1:24" s="74" customFormat="1" ht="1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</row>
    <row r="104" spans="1:24" s="74" customFormat="1" ht="1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5" spans="1:24" s="74" customFormat="1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</row>
    <row r="106" spans="1:24" s="74" customFormat="1" ht="1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</row>
    <row r="107" spans="1:24" s="74" customFormat="1" ht="1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</row>
  </sheetData>
  <sheetProtection/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fitToHeight="1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X107"/>
  <sheetViews>
    <sheetView rightToLeft="1" view="pageBreakPreview" zoomScaleNormal="75" zoomScaleSheetLayoutView="100" zoomScalePageLayoutView="0" workbookViewId="0" topLeftCell="A1">
      <selection activeCell="B8" sqref="A8:IV27"/>
    </sheetView>
  </sheetViews>
  <sheetFormatPr defaultColWidth="9.00390625" defaultRowHeight="15"/>
  <cols>
    <col min="1" max="1" width="13.421875" style="1" customWidth="1"/>
    <col min="2" max="2" width="16.421875" style="1" customWidth="1"/>
    <col min="3" max="3" width="7.28125" style="1" customWidth="1"/>
    <col min="4" max="4" width="13.8515625" style="1" customWidth="1"/>
    <col min="5" max="5" width="7.28125" style="1" customWidth="1"/>
    <col min="6" max="6" width="15.57421875" style="1" customWidth="1"/>
    <col min="7" max="7" width="7.28125" style="1" customWidth="1"/>
    <col min="8" max="8" width="16.421875" style="1" customWidth="1"/>
    <col min="9" max="9" width="7.28125" style="1" customWidth="1"/>
    <col min="10" max="10" width="17.28125" style="1" customWidth="1"/>
    <col min="11" max="24" width="9.00390625" style="1" customWidth="1"/>
    <col min="25" max="16384" width="9.00390625" style="2" customWidth="1"/>
  </cols>
  <sheetData>
    <row r="1" ht="64.5" customHeight="1"/>
    <row r="2" spans="1:24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24.75" customHeight="1">
      <c r="A4" s="522" t="s">
        <v>429</v>
      </c>
      <c r="B4" s="522"/>
      <c r="C4" s="522"/>
      <c r="D4" s="522"/>
      <c r="E4" s="522"/>
      <c r="F4" s="522"/>
      <c r="G4" s="522"/>
      <c r="H4" s="522"/>
      <c r="I4" s="522"/>
      <c r="J4" s="52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8" customFormat="1" ht="24.75" customHeight="1" hidden="1">
      <c r="A5" s="1"/>
      <c r="B5" s="1"/>
      <c r="C5" s="1"/>
      <c r="D5" s="1" t="s">
        <v>2</v>
      </c>
      <c r="E5" s="1"/>
      <c r="F5" s="1"/>
      <c r="G5" s="1"/>
      <c r="H5" s="1"/>
      <c r="I5" s="1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2" customFormat="1" ht="24.75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1"/>
      <c r="K6" s="10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</row>
    <row r="7" spans="1:24" s="15" customFormat="1" ht="15" customHeight="1">
      <c r="A7" s="523" t="s">
        <v>4</v>
      </c>
      <c r="B7" s="13" t="s">
        <v>5</v>
      </c>
      <c r="C7" s="525" t="s">
        <v>6</v>
      </c>
      <c r="D7" s="13" t="s">
        <v>7</v>
      </c>
      <c r="E7" s="525" t="s">
        <v>6</v>
      </c>
      <c r="F7" s="13" t="s">
        <v>8</v>
      </c>
      <c r="G7" s="525" t="s">
        <v>6</v>
      </c>
      <c r="H7" s="13" t="s">
        <v>9</v>
      </c>
      <c r="I7" s="525" t="s">
        <v>6</v>
      </c>
      <c r="J7" s="527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7" customFormat="1" ht="21.75" customHeight="1">
      <c r="A8" s="524"/>
      <c r="B8" s="16" t="s">
        <v>11</v>
      </c>
      <c r="C8" s="526"/>
      <c r="D8" s="16" t="s">
        <v>12</v>
      </c>
      <c r="E8" s="526"/>
      <c r="F8" s="16" t="s">
        <v>13</v>
      </c>
      <c r="G8" s="526"/>
      <c r="H8" s="16" t="s">
        <v>14</v>
      </c>
      <c r="I8" s="526"/>
      <c r="J8" s="52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8" customFormat="1" ht="22.5" customHeight="1">
      <c r="A9" s="18" t="s">
        <v>15</v>
      </c>
      <c r="B9" s="19">
        <v>24340</v>
      </c>
      <c r="C9" s="20">
        <f>SUM(B9/$B$21*100)</f>
        <v>11.009240706147354</v>
      </c>
      <c r="D9" s="19">
        <v>30101</v>
      </c>
      <c r="E9" s="20">
        <f>SUM(D9/$D$21*100)</f>
        <v>14.224215331399032</v>
      </c>
      <c r="F9" s="19">
        <v>0</v>
      </c>
      <c r="G9" s="20">
        <f>SUM(F9/$F$21*100)</f>
        <v>0</v>
      </c>
      <c r="H9" s="486">
        <f>SUM(B9,D9,F9)</f>
        <v>54441</v>
      </c>
      <c r="I9" s="487">
        <f>SUM(H9/$H$21*100)</f>
        <v>12.576580822221606</v>
      </c>
      <c r="J9" s="2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8" customFormat="1" ht="22.5" customHeight="1">
      <c r="A10" s="22" t="s">
        <v>18</v>
      </c>
      <c r="B10" s="23">
        <v>21048</v>
      </c>
      <c r="C10" s="24">
        <f aca="true" t="shared" si="0" ref="C10:C20">SUM(B10/$B$21*100)</f>
        <v>9.520234115981491</v>
      </c>
      <c r="D10" s="23">
        <v>26249</v>
      </c>
      <c r="E10" s="24">
        <f aca="true" t="shared" si="1" ref="E10:E20">SUM(D10/$D$21*100)</f>
        <v>12.403954295003262</v>
      </c>
      <c r="F10" s="23">
        <v>0</v>
      </c>
      <c r="G10" s="24">
        <f aca="true" t="shared" si="2" ref="G10:G20">SUM(F10/$F$21*100)</f>
        <v>0</v>
      </c>
      <c r="H10" s="488">
        <f aca="true" t="shared" si="3" ref="H10:H20">SUM(B10,D10,F10)</f>
        <v>47297</v>
      </c>
      <c r="I10" s="489">
        <f aca="true" t="shared" si="4" ref="I10:I20">SUM(H10/$H$21*100)</f>
        <v>10.926223676064277</v>
      </c>
      <c r="J10" s="25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8" customFormat="1" ht="22.5" customHeight="1">
      <c r="A11" s="18" t="s">
        <v>20</v>
      </c>
      <c r="B11" s="19">
        <v>20268</v>
      </c>
      <c r="C11" s="20">
        <f t="shared" si="0"/>
        <v>9.167431825480467</v>
      </c>
      <c r="D11" s="19">
        <v>21368</v>
      </c>
      <c r="E11" s="20">
        <f t="shared" si="1"/>
        <v>10.097439726299275</v>
      </c>
      <c r="F11" s="19">
        <v>0</v>
      </c>
      <c r="G11" s="20">
        <f t="shared" si="2"/>
        <v>0</v>
      </c>
      <c r="H11" s="486">
        <f t="shared" si="3"/>
        <v>41636</v>
      </c>
      <c r="I11" s="487">
        <f t="shared" si="4"/>
        <v>9.618458865818386</v>
      </c>
      <c r="J11" s="2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8" customFormat="1" ht="22.5" customHeight="1">
      <c r="A12" s="22" t="s">
        <v>22</v>
      </c>
      <c r="B12" s="23">
        <v>12847</v>
      </c>
      <c r="C12" s="24">
        <f t="shared" si="0"/>
        <v>5.810834648803413</v>
      </c>
      <c r="D12" s="23">
        <v>13783</v>
      </c>
      <c r="E12" s="24">
        <f t="shared" si="1"/>
        <v>6.5131510552032434</v>
      </c>
      <c r="F12" s="23">
        <v>0</v>
      </c>
      <c r="G12" s="24">
        <f t="shared" si="2"/>
        <v>0</v>
      </c>
      <c r="H12" s="488">
        <f t="shared" si="3"/>
        <v>26630</v>
      </c>
      <c r="I12" s="489">
        <f t="shared" si="4"/>
        <v>6.151877211949842</v>
      </c>
      <c r="J12" s="25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8" customFormat="1" ht="22.5" customHeight="1">
      <c r="A13" s="18" t="s">
        <v>24</v>
      </c>
      <c r="B13" s="19">
        <v>9590</v>
      </c>
      <c r="C13" s="20">
        <f t="shared" si="0"/>
        <v>4.337658930647211</v>
      </c>
      <c r="D13" s="19">
        <v>11584</v>
      </c>
      <c r="E13" s="20">
        <f t="shared" si="1"/>
        <v>5.474014497821546</v>
      </c>
      <c r="F13" s="19">
        <v>0</v>
      </c>
      <c r="G13" s="20">
        <f t="shared" si="2"/>
        <v>0</v>
      </c>
      <c r="H13" s="486">
        <f t="shared" si="3"/>
        <v>21174</v>
      </c>
      <c r="I13" s="487">
        <f t="shared" si="4"/>
        <v>4.891470074571009</v>
      </c>
      <c r="J13" s="2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8" customFormat="1" ht="22.5" customHeight="1">
      <c r="A14" s="22" t="s">
        <v>26</v>
      </c>
      <c r="B14" s="23">
        <v>8389</v>
      </c>
      <c r="C14" s="24">
        <f t="shared" si="0"/>
        <v>3.794433865401403</v>
      </c>
      <c r="D14" s="23">
        <v>10251</v>
      </c>
      <c r="E14" s="24">
        <f t="shared" si="1"/>
        <v>4.844105888913042</v>
      </c>
      <c r="F14" s="23">
        <v>171</v>
      </c>
      <c r="G14" s="24">
        <f t="shared" si="2"/>
        <v>100</v>
      </c>
      <c r="H14" s="488">
        <f t="shared" si="3"/>
        <v>18811</v>
      </c>
      <c r="I14" s="489">
        <f t="shared" si="4"/>
        <v>4.345586264888791</v>
      </c>
      <c r="J14" s="25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8" customFormat="1" ht="22.5" customHeight="1">
      <c r="A15" s="18" t="s">
        <v>28</v>
      </c>
      <c r="B15" s="19">
        <v>9869</v>
      </c>
      <c r="C15" s="20">
        <f t="shared" si="0"/>
        <v>4.463853596095654</v>
      </c>
      <c r="D15" s="19">
        <v>11377</v>
      </c>
      <c r="E15" s="20">
        <f t="shared" si="1"/>
        <v>5.376196731847007</v>
      </c>
      <c r="F15" s="19">
        <v>0</v>
      </c>
      <c r="G15" s="457">
        <f t="shared" si="2"/>
        <v>0</v>
      </c>
      <c r="H15" s="486">
        <f t="shared" si="3"/>
        <v>21246</v>
      </c>
      <c r="I15" s="487">
        <f t="shared" si="4"/>
        <v>4.908103013334072</v>
      </c>
      <c r="J15" s="2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8" customFormat="1" ht="22.5" customHeight="1">
      <c r="A16" s="22" t="s">
        <v>30</v>
      </c>
      <c r="B16" s="23">
        <v>13003</v>
      </c>
      <c r="C16" s="24">
        <f t="shared" si="0"/>
        <v>5.881395106903617</v>
      </c>
      <c r="D16" s="23">
        <v>11674</v>
      </c>
      <c r="E16" s="24">
        <f t="shared" si="1"/>
        <v>5.516543961288737</v>
      </c>
      <c r="F16" s="23">
        <v>0</v>
      </c>
      <c r="G16" s="24">
        <f t="shared" si="2"/>
        <v>0</v>
      </c>
      <c r="H16" s="488">
        <f t="shared" si="3"/>
        <v>24677</v>
      </c>
      <c r="I16" s="489">
        <f t="shared" si="4"/>
        <v>5.7007087480017375</v>
      </c>
      <c r="J16" s="25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" customFormat="1" ht="22.5" customHeight="1">
      <c r="A17" s="18" t="s">
        <v>32</v>
      </c>
      <c r="B17" s="19">
        <v>13163</v>
      </c>
      <c r="C17" s="20">
        <f t="shared" si="0"/>
        <v>5.953764807519212</v>
      </c>
      <c r="D17" s="19">
        <v>14380</v>
      </c>
      <c r="E17" s="20">
        <f t="shared" si="1"/>
        <v>6.7952631628689435</v>
      </c>
      <c r="F17" s="19">
        <v>0</v>
      </c>
      <c r="G17" s="20">
        <f t="shared" si="2"/>
        <v>0</v>
      </c>
      <c r="H17" s="486">
        <f t="shared" si="3"/>
        <v>27543</v>
      </c>
      <c r="I17" s="487">
        <f t="shared" si="4"/>
        <v>6.362792115987026</v>
      </c>
      <c r="J17" s="2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8" customFormat="1" ht="22.5" customHeight="1">
      <c r="A18" s="22" t="s">
        <v>34</v>
      </c>
      <c r="B18" s="23">
        <v>17325</v>
      </c>
      <c r="C18" s="24">
        <f t="shared" si="0"/>
        <v>7.836281644782371</v>
      </c>
      <c r="D18" s="23">
        <v>14279</v>
      </c>
      <c r="E18" s="24">
        <f t="shared" si="1"/>
        <v>6.747535653866874</v>
      </c>
      <c r="F18" s="23">
        <v>0</v>
      </c>
      <c r="G18" s="24">
        <f t="shared" si="2"/>
        <v>0</v>
      </c>
      <c r="H18" s="488">
        <f t="shared" si="3"/>
        <v>31604</v>
      </c>
      <c r="I18" s="489">
        <f t="shared" si="4"/>
        <v>7.300936064831499</v>
      </c>
      <c r="J18" s="25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8" customFormat="1" ht="22.5" customHeight="1">
      <c r="A19" s="18" t="s">
        <v>36</v>
      </c>
      <c r="B19" s="19">
        <v>24828</v>
      </c>
      <c r="C19" s="20">
        <f t="shared" si="0"/>
        <v>11.229968293024918</v>
      </c>
      <c r="D19" s="19">
        <v>17436</v>
      </c>
      <c r="E19" s="20">
        <f t="shared" si="1"/>
        <v>8.239374722377113</v>
      </c>
      <c r="F19" s="19">
        <v>0</v>
      </c>
      <c r="G19" s="20">
        <f t="shared" si="2"/>
        <v>0</v>
      </c>
      <c r="H19" s="486">
        <f t="shared" si="3"/>
        <v>42264</v>
      </c>
      <c r="I19" s="487">
        <f t="shared" si="4"/>
        <v>9.763535053918442</v>
      </c>
      <c r="J19" s="2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8" customFormat="1" ht="22.5" customHeight="1">
      <c r="A20" s="22" t="s">
        <v>38</v>
      </c>
      <c r="B20" s="23">
        <v>46417</v>
      </c>
      <c r="C20" s="24">
        <f t="shared" si="0"/>
        <v>20.994902459212888</v>
      </c>
      <c r="D20" s="23">
        <v>29136</v>
      </c>
      <c r="E20" s="24">
        <f t="shared" si="1"/>
        <v>13.768204973111928</v>
      </c>
      <c r="F20" s="23">
        <v>0</v>
      </c>
      <c r="G20" s="24">
        <f t="shared" si="2"/>
        <v>0</v>
      </c>
      <c r="H20" s="488">
        <f t="shared" si="3"/>
        <v>75553</v>
      </c>
      <c r="I20" s="489">
        <f t="shared" si="4"/>
        <v>17.45372808841331</v>
      </c>
      <c r="J20" s="25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30" customFormat="1" ht="22.5" customHeight="1">
      <c r="A21" s="26" t="s">
        <v>9</v>
      </c>
      <c r="B21" s="27">
        <f>SUM(B9:B20)</f>
        <v>221087</v>
      </c>
      <c r="C21" s="28">
        <f>SUM(B21/$B$21*100)</f>
        <v>100</v>
      </c>
      <c r="D21" s="27">
        <f>SUM(D9:D20)</f>
        <v>211618</v>
      </c>
      <c r="E21" s="28">
        <f>SUM(D21/$D$21*100)</f>
        <v>100</v>
      </c>
      <c r="F21" s="27">
        <f>SUM(F9:F19)</f>
        <v>171</v>
      </c>
      <c r="G21" s="28">
        <f>SUM(F21/$F$21*100)</f>
        <v>100</v>
      </c>
      <c r="H21" s="27">
        <f>SUM(B21,D21,F21)</f>
        <v>432876</v>
      </c>
      <c r="I21" s="28">
        <f>SUM(H21/$H$21*100)</f>
        <v>100</v>
      </c>
      <c r="J21" s="29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30" customFormat="1" ht="9" customHeight="1">
      <c r="A22" s="31"/>
      <c r="B22" s="32"/>
      <c r="C22" s="33"/>
      <c r="D22" s="32"/>
      <c r="E22" s="34"/>
      <c r="F22" s="32"/>
      <c r="G22" s="34"/>
      <c r="H22" s="32"/>
      <c r="I22" s="34"/>
      <c r="J22" s="3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35" customFormat="1" ht="39.75" customHeight="1">
      <c r="A23" s="520" t="s">
        <v>350</v>
      </c>
      <c r="B23" s="520"/>
      <c r="C23" s="520"/>
      <c r="D23" s="520"/>
      <c r="E23" s="36"/>
      <c r="F23" s="521" t="s">
        <v>348</v>
      </c>
      <c r="G23" s="521"/>
      <c r="H23" s="521"/>
      <c r="I23" s="521"/>
      <c r="J23" s="52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39" customFormat="1" ht="15" customHeight="1">
      <c r="A24" s="37" t="s">
        <v>40</v>
      </c>
      <c r="B24" s="38"/>
      <c r="C24" s="38"/>
      <c r="D24" s="38"/>
      <c r="E24" s="38"/>
      <c r="F24" s="38"/>
      <c r="G24" s="38"/>
      <c r="H24" s="38"/>
      <c r="I24" s="38"/>
      <c r="J24" s="40" t="s">
        <v>41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8" customFormat="1" ht="15">
      <c r="A25" s="1"/>
      <c r="B25" s="1"/>
      <c r="C25" s="1"/>
      <c r="D25" s="1"/>
      <c r="E25" s="1"/>
      <c r="F25" s="1"/>
      <c r="G25" s="1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8" customFormat="1" ht="15">
      <c r="A26" s="1"/>
      <c r="B26" s="41"/>
      <c r="C26" s="41"/>
      <c r="D26" s="41"/>
      <c r="E26" s="41"/>
      <c r="F26" s="41"/>
      <c r="G26" s="41"/>
      <c r="H26" s="41"/>
      <c r="I26" s="4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 ht="15">
      <c r="A27" s="1"/>
      <c r="B27" s="41"/>
      <c r="C27" s="41"/>
      <c r="D27" s="41"/>
      <c r="E27" s="41"/>
      <c r="F27" s="41"/>
      <c r="G27" s="41"/>
      <c r="H27" s="41"/>
      <c r="I27" s="4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8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8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8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8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8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8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8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8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8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8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8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8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8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8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8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8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8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8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8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8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8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8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8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8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8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8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8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8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8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8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8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8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8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8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8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8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8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8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8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8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8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8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8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8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8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8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8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8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8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8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8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8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8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8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8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8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</sheetData>
  <sheetProtection/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fitToHeight="1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X108"/>
  <sheetViews>
    <sheetView rightToLeft="1" view="pageBreakPreview" zoomScaleNormal="75" zoomScaleSheetLayoutView="100" zoomScalePageLayoutView="0" workbookViewId="0" topLeftCell="A1">
      <selection activeCell="B8" sqref="A8:IV27"/>
    </sheetView>
  </sheetViews>
  <sheetFormatPr defaultColWidth="9.00390625" defaultRowHeight="15"/>
  <cols>
    <col min="1" max="1" width="22.7109375" style="1" customWidth="1"/>
    <col min="2" max="2" width="19.7109375" style="1" bestFit="1" customWidth="1"/>
    <col min="3" max="4" width="16.57421875" style="1" customWidth="1"/>
    <col min="5" max="5" width="19.7109375" style="1" bestFit="1" customWidth="1"/>
    <col min="6" max="6" width="16.57421875" style="1" customWidth="1"/>
    <col min="7" max="7" width="22.28125" style="1" customWidth="1"/>
    <col min="8" max="8" width="11.8515625" style="1" customWidth="1"/>
    <col min="9" max="9" width="8.28125" style="1" bestFit="1" customWidth="1"/>
    <col min="10" max="24" width="9.00390625" style="1" customWidth="1"/>
    <col min="25" max="16384" width="9.00390625" style="2" customWidth="1"/>
  </cols>
  <sheetData>
    <row r="1" ht="57.75" customHeight="1"/>
    <row r="2" spans="1:24" s="5" customFormat="1" ht="22.5" customHeight="1">
      <c r="A2" s="3" t="s">
        <v>156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24.75" customHeight="1">
      <c r="A3" s="3" t="s">
        <v>157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24.75" customHeight="1">
      <c r="A4" s="3" t="s">
        <v>428</v>
      </c>
      <c r="B4" s="150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8" customFormat="1" ht="0.75" customHeight="1">
      <c r="A5" s="1"/>
      <c r="B5" s="1"/>
      <c r="C5" s="1"/>
      <c r="D5" s="1"/>
      <c r="E5" s="1"/>
      <c r="F5" s="1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2" customFormat="1" ht="24.75" customHeight="1">
      <c r="A6" s="9" t="s">
        <v>158</v>
      </c>
      <c r="B6" s="10"/>
      <c r="C6" s="10"/>
      <c r="D6" s="10"/>
      <c r="E6" s="10"/>
      <c r="F6" s="10"/>
      <c r="G6" s="151"/>
      <c r="H6" s="10"/>
      <c r="I6" s="10"/>
      <c r="J6" s="10"/>
      <c r="K6" s="10"/>
      <c r="L6" s="10"/>
      <c r="M6" s="10"/>
      <c r="N6" s="10"/>
      <c r="O6" s="485"/>
      <c r="P6" s="485"/>
      <c r="Q6" s="485"/>
      <c r="R6" s="485"/>
      <c r="S6" s="485"/>
      <c r="T6" s="485"/>
      <c r="U6" s="485"/>
      <c r="V6" s="485"/>
      <c r="W6" s="485"/>
      <c r="X6" s="485"/>
    </row>
    <row r="7" spans="1:24" s="12" customFormat="1" ht="44.25" customHeight="1">
      <c r="A7" s="529" t="s">
        <v>159</v>
      </c>
      <c r="B7" s="531" t="s">
        <v>160</v>
      </c>
      <c r="C7" s="532"/>
      <c r="D7" s="533"/>
      <c r="E7" s="531" t="s">
        <v>161</v>
      </c>
      <c r="F7" s="532"/>
      <c r="G7" s="532"/>
      <c r="H7" s="10"/>
      <c r="I7" s="10"/>
      <c r="J7" s="10"/>
      <c r="K7" s="10"/>
      <c r="L7" s="10"/>
      <c r="M7" s="10"/>
      <c r="N7" s="10"/>
      <c r="O7" s="485"/>
      <c r="P7" s="485"/>
      <c r="Q7" s="485"/>
      <c r="R7" s="485"/>
      <c r="S7" s="485"/>
      <c r="T7" s="485"/>
      <c r="U7" s="485"/>
      <c r="V7" s="485"/>
      <c r="W7" s="485"/>
      <c r="X7" s="485"/>
    </row>
    <row r="8" spans="1:24" s="17" customFormat="1" ht="25.5" customHeight="1">
      <c r="A8" s="530"/>
      <c r="B8" s="152" t="s">
        <v>162</v>
      </c>
      <c r="C8" s="152" t="s">
        <v>163</v>
      </c>
      <c r="D8" s="153" t="s">
        <v>9</v>
      </c>
      <c r="E8" s="152" t="s">
        <v>162</v>
      </c>
      <c r="F8" s="152" t="s">
        <v>163</v>
      </c>
      <c r="G8" s="153" t="s">
        <v>9</v>
      </c>
      <c r="H8" s="15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7" customFormat="1" ht="23.25" customHeight="1">
      <c r="A9" s="155" t="s">
        <v>10</v>
      </c>
      <c r="B9" s="156" t="s">
        <v>164</v>
      </c>
      <c r="C9" s="156" t="s">
        <v>165</v>
      </c>
      <c r="D9" s="157" t="s">
        <v>14</v>
      </c>
      <c r="E9" s="156" t="s">
        <v>164</v>
      </c>
      <c r="F9" s="156" t="s">
        <v>165</v>
      </c>
      <c r="G9" s="157" t="s">
        <v>14</v>
      </c>
      <c r="H9" s="15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162" customFormat="1" ht="65.25" customHeight="1">
      <c r="A10" s="158">
        <v>2013</v>
      </c>
      <c r="B10" s="159">
        <v>1334529</v>
      </c>
      <c r="C10" s="159">
        <v>1116004</v>
      </c>
      <c r="D10" s="160">
        <v>2450533</v>
      </c>
      <c r="E10" s="160" t="s">
        <v>166</v>
      </c>
      <c r="F10" s="160" t="s">
        <v>166</v>
      </c>
      <c r="G10" s="160" t="s">
        <v>166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1:24" s="8" customFormat="1" ht="65.25" customHeight="1">
      <c r="A11" s="163">
        <v>2014</v>
      </c>
      <c r="B11" s="164">
        <v>1165026</v>
      </c>
      <c r="C11" s="164">
        <v>912419</v>
      </c>
      <c r="D11" s="165">
        <v>2077445</v>
      </c>
      <c r="E11" s="164">
        <v>150748</v>
      </c>
      <c r="F11" s="164">
        <v>123156</v>
      </c>
      <c r="G11" s="165">
        <v>273904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62" customFormat="1" ht="65.25" customHeight="1">
      <c r="A12" s="166">
        <v>2015</v>
      </c>
      <c r="B12" s="167">
        <v>1354081</v>
      </c>
      <c r="C12" s="167">
        <v>1003486</v>
      </c>
      <c r="D12" s="168">
        <f>SUM(B12:C12)</f>
        <v>2357567</v>
      </c>
      <c r="E12" s="167">
        <v>81053</v>
      </c>
      <c r="F12" s="167">
        <v>71766</v>
      </c>
      <c r="G12" s="168">
        <f>SUM(E12:F12)</f>
        <v>152819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spans="1:24" s="8" customFormat="1" ht="15" customHeight="1">
      <c r="A13" s="31"/>
      <c r="B13" s="120"/>
      <c r="C13" s="120"/>
      <c r="D13" s="120"/>
      <c r="E13" s="120"/>
      <c r="F13" s="120"/>
      <c r="G13" s="3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39" customFormat="1" ht="18" customHeight="1">
      <c r="A14" s="37" t="s">
        <v>40</v>
      </c>
      <c r="B14" s="38"/>
      <c r="C14" s="38"/>
      <c r="D14" s="38"/>
      <c r="E14" s="38"/>
      <c r="F14" s="38"/>
      <c r="G14" s="40" t="s">
        <v>41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s="8" customFormat="1" ht="17.25">
      <c r="A15" s="1"/>
      <c r="B15" s="1"/>
      <c r="C15" s="1"/>
      <c r="D15" s="1"/>
      <c r="E15" s="1"/>
      <c r="F15" s="1"/>
      <c r="G15" s="45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8" customFormat="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" customFormat="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8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8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8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8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8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8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8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8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8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8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8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8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8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8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8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8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8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8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8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8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8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8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8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8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8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8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8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8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8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8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8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8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8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8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8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8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8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8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8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8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8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8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8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8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8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8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8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8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8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8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8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8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8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8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8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8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8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8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8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8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8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8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8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</sheetData>
  <sheetProtection/>
  <mergeCells count="3">
    <mergeCell ref="A7:A8"/>
    <mergeCell ref="B7:D7"/>
    <mergeCell ref="E7:G7"/>
  </mergeCells>
  <printOptions horizontalCentered="1"/>
  <pageMargins left="0.5" right="0.5" top="0.75" bottom="0.5" header="0" footer="0.25"/>
  <pageSetup horizontalDpi="300" verticalDpi="3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Y45"/>
  <sheetViews>
    <sheetView rightToLeft="1" view="pageBreakPreview" zoomScaleSheetLayoutView="100" zoomScalePageLayoutView="0" workbookViewId="0" topLeftCell="A1">
      <selection activeCell="A8" sqref="A8:IV27"/>
    </sheetView>
  </sheetViews>
  <sheetFormatPr defaultColWidth="9.140625" defaultRowHeight="15"/>
  <cols>
    <col min="1" max="1" width="26.7109375" style="66" customWidth="1"/>
    <col min="2" max="4" width="24.421875" style="66" customWidth="1"/>
    <col min="5" max="5" width="26.7109375" style="66" customWidth="1"/>
    <col min="6" max="18" width="9.140625" style="66" customWidth="1"/>
    <col min="19" max="24" width="9.140625" style="105" customWidth="1"/>
    <col min="25" max="25" width="9.140625" style="67" customWidth="1"/>
    <col min="26" max="16384" width="9.140625" style="68" customWidth="1"/>
  </cols>
  <sheetData>
    <row r="1" ht="52.5" customHeight="1"/>
    <row r="2" spans="1:24" s="71" customFormat="1" ht="22.5" customHeight="1">
      <c r="A2" s="69" t="s">
        <v>86</v>
      </c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72" customFormat="1" ht="24.75" customHeight="1">
      <c r="A3" s="69" t="s">
        <v>87</v>
      </c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72" customFormat="1" ht="24.75" customHeight="1">
      <c r="A4" s="69" t="s">
        <v>428</v>
      </c>
      <c r="B4" s="69"/>
      <c r="C4" s="69"/>
      <c r="D4" s="69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5" s="74" customFormat="1" ht="25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105"/>
      <c r="T5" s="105"/>
      <c r="U5" s="105"/>
      <c r="V5" s="105"/>
      <c r="W5" s="105"/>
      <c r="X5" s="105"/>
      <c r="Y5" s="73"/>
    </row>
    <row r="6" spans="1:25" s="74" customFormat="1" ht="24.75" customHeight="1">
      <c r="A6" s="75" t="s">
        <v>88</v>
      </c>
      <c r="B6" s="66"/>
      <c r="C6" s="66"/>
      <c r="D6" s="66"/>
      <c r="E6" s="76" t="s">
        <v>89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05"/>
      <c r="T6" s="105"/>
      <c r="U6" s="105"/>
      <c r="V6" s="105"/>
      <c r="W6" s="105"/>
      <c r="X6" s="105"/>
      <c r="Y6" s="73"/>
    </row>
    <row r="7" spans="1:25" s="74" customFormat="1" ht="34.5" customHeight="1">
      <c r="A7" s="77" t="s">
        <v>71</v>
      </c>
      <c r="B7" s="78">
        <v>2013</v>
      </c>
      <c r="C7" s="78">
        <v>2014</v>
      </c>
      <c r="D7" s="79">
        <v>2015</v>
      </c>
      <c r="E7" s="79" t="s">
        <v>10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05"/>
      <c r="T7" s="105"/>
      <c r="U7" s="105"/>
      <c r="V7" s="105"/>
      <c r="W7" s="105"/>
      <c r="X7" s="105"/>
      <c r="Y7" s="73"/>
    </row>
    <row r="8" spans="1:25" s="74" customFormat="1" ht="45.75" customHeight="1">
      <c r="A8" s="107" t="s">
        <v>90</v>
      </c>
      <c r="B8" s="88">
        <v>2227021</v>
      </c>
      <c r="C8" s="88">
        <v>2504352.25</v>
      </c>
      <c r="D8" s="88">
        <v>2574993</v>
      </c>
      <c r="E8" s="108" t="s">
        <v>91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05"/>
      <c r="T8" s="105"/>
      <c r="U8" s="105"/>
      <c r="V8" s="105"/>
      <c r="W8" s="105"/>
      <c r="X8" s="105"/>
      <c r="Y8" s="73"/>
    </row>
    <row r="9" spans="1:25" s="74" customFormat="1" ht="48" customHeight="1">
      <c r="A9" s="109" t="s">
        <v>92</v>
      </c>
      <c r="B9" s="85">
        <v>1303793</v>
      </c>
      <c r="C9" s="85">
        <v>1372428</v>
      </c>
      <c r="D9" s="85">
        <v>1345109</v>
      </c>
      <c r="E9" s="110" t="s">
        <v>93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105"/>
      <c r="T9" s="105"/>
      <c r="U9" s="105"/>
      <c r="V9" s="105"/>
      <c r="W9" s="105"/>
      <c r="X9" s="105"/>
      <c r="Y9" s="73"/>
    </row>
    <row r="10" spans="1:25" s="74" customFormat="1" ht="46.5" customHeight="1">
      <c r="A10" s="111" t="s">
        <v>94</v>
      </c>
      <c r="B10" s="88">
        <v>10101017</v>
      </c>
      <c r="C10" s="88">
        <v>11363619.25</v>
      </c>
      <c r="D10" s="88">
        <v>11664663</v>
      </c>
      <c r="E10" s="112" t="s">
        <v>95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105"/>
      <c r="T10" s="105"/>
      <c r="U10" s="105"/>
      <c r="V10" s="105"/>
      <c r="W10" s="105"/>
      <c r="X10" s="105"/>
      <c r="Y10" s="73"/>
    </row>
    <row r="11" spans="1:25" s="74" customFormat="1" ht="41.25" customHeight="1">
      <c r="A11" s="437" t="s">
        <v>96</v>
      </c>
      <c r="B11" s="438">
        <v>13631831</v>
      </c>
      <c r="C11" s="438">
        <v>15240399</v>
      </c>
      <c r="D11" s="438">
        <f>SUM(D8:D10)</f>
        <v>15584765</v>
      </c>
      <c r="E11" s="439" t="s">
        <v>14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105"/>
      <c r="T11" s="105"/>
      <c r="U11" s="105"/>
      <c r="V11" s="105"/>
      <c r="W11" s="105"/>
      <c r="X11" s="105"/>
      <c r="Y11" s="73"/>
    </row>
    <row r="12" spans="1:25" s="74" customFormat="1" ht="4.5" customHeight="1">
      <c r="A12" s="113"/>
      <c r="B12" s="114"/>
      <c r="C12" s="114"/>
      <c r="D12" s="114"/>
      <c r="E12" s="11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105"/>
      <c r="T12" s="105"/>
      <c r="U12" s="105"/>
      <c r="V12" s="105"/>
      <c r="W12" s="105"/>
      <c r="X12" s="105"/>
      <c r="Y12" s="73"/>
    </row>
    <row r="13" spans="1:24" s="73" customFormat="1" ht="14.25" customHeight="1">
      <c r="A13" s="116" t="s">
        <v>97</v>
      </c>
      <c r="B13" s="117"/>
      <c r="C13" s="117"/>
      <c r="D13" s="117"/>
      <c r="E13" s="118" t="s">
        <v>98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s="73" customFormat="1" ht="14.25" customHeight="1">
      <c r="A14" s="104" t="s">
        <v>99</v>
      </c>
      <c r="B14" s="105"/>
      <c r="C14" s="105"/>
      <c r="D14" s="105"/>
      <c r="E14" s="106" t="s">
        <v>85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ht="17.25">
      <c r="G15" s="450"/>
    </row>
    <row r="16" spans="1:25" s="74" customFormat="1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105"/>
      <c r="T16" s="105"/>
      <c r="U16" s="105"/>
      <c r="V16" s="105"/>
      <c r="W16" s="105"/>
      <c r="X16" s="105"/>
      <c r="Y16" s="73"/>
    </row>
    <row r="17" spans="1:25" s="74" customFormat="1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05"/>
      <c r="T17" s="105"/>
      <c r="U17" s="105"/>
      <c r="V17" s="105"/>
      <c r="W17" s="105"/>
      <c r="X17" s="105"/>
      <c r="Y17" s="73"/>
    </row>
    <row r="18" spans="1:25" s="74" customFormat="1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05"/>
      <c r="T18" s="105"/>
      <c r="U18" s="105"/>
      <c r="V18" s="105"/>
      <c r="W18" s="105"/>
      <c r="X18" s="105"/>
      <c r="Y18" s="73"/>
    </row>
    <row r="19" spans="1:25" s="74" customFormat="1" ht="1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105"/>
      <c r="T19" s="105"/>
      <c r="U19" s="105"/>
      <c r="V19" s="105"/>
      <c r="W19" s="105"/>
      <c r="X19" s="105"/>
      <c r="Y19" s="73"/>
    </row>
    <row r="20" spans="1:25" s="74" customFormat="1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105"/>
      <c r="T20" s="105"/>
      <c r="U20" s="105"/>
      <c r="V20" s="105"/>
      <c r="W20" s="105"/>
      <c r="X20" s="105"/>
      <c r="Y20" s="73"/>
    </row>
    <row r="21" spans="1:25" s="74" customFormat="1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105"/>
      <c r="T21" s="105"/>
      <c r="U21" s="105"/>
      <c r="V21" s="105"/>
      <c r="W21" s="105"/>
      <c r="X21" s="105"/>
      <c r="Y21" s="73"/>
    </row>
    <row r="22" spans="1:25" s="74" customFormat="1" ht="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105"/>
      <c r="T22" s="105"/>
      <c r="U22" s="105"/>
      <c r="V22" s="105"/>
      <c r="W22" s="105"/>
      <c r="X22" s="105"/>
      <c r="Y22" s="73"/>
    </row>
    <row r="23" spans="1:25" s="74" customFormat="1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105"/>
      <c r="T23" s="105"/>
      <c r="U23" s="105"/>
      <c r="V23" s="105"/>
      <c r="W23" s="105"/>
      <c r="X23" s="105"/>
      <c r="Y23" s="73"/>
    </row>
    <row r="24" spans="1:25" s="74" customFormat="1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105"/>
      <c r="T24" s="105"/>
      <c r="U24" s="105"/>
      <c r="V24" s="105"/>
      <c r="W24" s="105"/>
      <c r="X24" s="105"/>
      <c r="Y24" s="73"/>
    </row>
    <row r="25" spans="1:25" s="74" customFormat="1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105"/>
      <c r="T25" s="105"/>
      <c r="U25" s="105"/>
      <c r="V25" s="105"/>
      <c r="W25" s="105"/>
      <c r="X25" s="105"/>
      <c r="Y25" s="73"/>
    </row>
    <row r="26" spans="1:25" s="74" customFormat="1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105"/>
      <c r="T26" s="105"/>
      <c r="U26" s="105"/>
      <c r="V26" s="105"/>
      <c r="W26" s="105"/>
      <c r="X26" s="105"/>
      <c r="Y26" s="73"/>
    </row>
    <row r="27" spans="1:25" s="74" customFormat="1" ht="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105"/>
      <c r="T27" s="105"/>
      <c r="U27" s="105"/>
      <c r="V27" s="105"/>
      <c r="W27" s="105"/>
      <c r="X27" s="105"/>
      <c r="Y27" s="73"/>
    </row>
    <row r="28" spans="1:25" s="74" customFormat="1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105"/>
      <c r="T28" s="105"/>
      <c r="U28" s="105"/>
      <c r="V28" s="105"/>
      <c r="W28" s="105"/>
      <c r="X28" s="105"/>
      <c r="Y28" s="73"/>
    </row>
    <row r="29" spans="1:25" s="74" customFormat="1" ht="7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105"/>
      <c r="T29" s="105"/>
      <c r="U29" s="105"/>
      <c r="V29" s="105"/>
      <c r="W29" s="105"/>
      <c r="X29" s="105"/>
      <c r="Y29" s="73"/>
    </row>
    <row r="30" spans="1:25" s="74" customFormat="1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105"/>
      <c r="T30" s="105"/>
      <c r="U30" s="105"/>
      <c r="V30" s="105"/>
      <c r="W30" s="105"/>
      <c r="X30" s="105"/>
      <c r="Y30" s="73"/>
    </row>
    <row r="31" spans="1:25" s="74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105"/>
      <c r="T31" s="105"/>
      <c r="U31" s="105"/>
      <c r="V31" s="105"/>
      <c r="W31" s="105"/>
      <c r="X31" s="105"/>
      <c r="Y31" s="73"/>
    </row>
    <row r="32" spans="1:25" s="74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05"/>
      <c r="T32" s="105"/>
      <c r="U32" s="105"/>
      <c r="V32" s="105"/>
      <c r="W32" s="105"/>
      <c r="X32" s="105"/>
      <c r="Y32" s="73"/>
    </row>
    <row r="33" spans="1:25" s="74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105"/>
      <c r="T33" s="105"/>
      <c r="U33" s="105"/>
      <c r="V33" s="105"/>
      <c r="W33" s="105"/>
      <c r="X33" s="105"/>
      <c r="Y33" s="73"/>
    </row>
    <row r="34" spans="1:25" s="74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105"/>
      <c r="T34" s="105"/>
      <c r="U34" s="105"/>
      <c r="V34" s="105"/>
      <c r="W34" s="105"/>
      <c r="X34" s="105"/>
      <c r="Y34" s="73"/>
    </row>
    <row r="35" spans="1:25" s="74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105"/>
      <c r="T35" s="105"/>
      <c r="U35" s="105"/>
      <c r="V35" s="105"/>
      <c r="W35" s="105"/>
      <c r="X35" s="105"/>
      <c r="Y35" s="73"/>
    </row>
    <row r="36" spans="1:25" s="74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105"/>
      <c r="T36" s="105"/>
      <c r="U36" s="105"/>
      <c r="V36" s="105"/>
      <c r="W36" s="105"/>
      <c r="X36" s="105"/>
      <c r="Y36" s="73"/>
    </row>
    <row r="37" spans="1:25" s="74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105"/>
      <c r="T37" s="105"/>
      <c r="U37" s="105"/>
      <c r="V37" s="105"/>
      <c r="W37" s="105"/>
      <c r="X37" s="105"/>
      <c r="Y37" s="73"/>
    </row>
    <row r="38" spans="1:25" s="74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105"/>
      <c r="T38" s="105"/>
      <c r="U38" s="105"/>
      <c r="V38" s="105"/>
      <c r="W38" s="105"/>
      <c r="X38" s="105"/>
      <c r="Y38" s="73"/>
    </row>
    <row r="39" spans="1:25" s="74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105"/>
      <c r="T39" s="105"/>
      <c r="U39" s="105"/>
      <c r="V39" s="105"/>
      <c r="W39" s="105"/>
      <c r="X39" s="105"/>
      <c r="Y39" s="73"/>
    </row>
    <row r="40" spans="1:25" s="74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105"/>
      <c r="T40" s="105"/>
      <c r="U40" s="105"/>
      <c r="V40" s="105"/>
      <c r="W40" s="105"/>
      <c r="X40" s="105"/>
      <c r="Y40" s="73"/>
    </row>
    <row r="41" spans="1:25" s="74" customFormat="1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105"/>
      <c r="T41" s="105"/>
      <c r="U41" s="105"/>
      <c r="V41" s="105"/>
      <c r="W41" s="105"/>
      <c r="X41" s="105"/>
      <c r="Y41" s="73"/>
    </row>
    <row r="42" spans="1:25" s="74" customFormat="1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105"/>
      <c r="T42" s="105"/>
      <c r="U42" s="105"/>
      <c r="V42" s="105"/>
      <c r="W42" s="105"/>
      <c r="X42" s="105"/>
      <c r="Y42" s="73"/>
    </row>
    <row r="43" spans="1:25" s="74" customFormat="1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105"/>
      <c r="T43" s="105"/>
      <c r="U43" s="105"/>
      <c r="V43" s="105"/>
      <c r="W43" s="105"/>
      <c r="X43" s="105"/>
      <c r="Y43" s="73"/>
    </row>
    <row r="44" spans="1:25" s="74" customFormat="1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105"/>
      <c r="T44" s="105"/>
      <c r="U44" s="105"/>
      <c r="V44" s="105"/>
      <c r="W44" s="105"/>
      <c r="X44" s="105"/>
      <c r="Y44" s="73"/>
    </row>
    <row r="45" spans="1:25" s="74" customFormat="1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105"/>
      <c r="T45" s="105"/>
      <c r="U45" s="105"/>
      <c r="V45" s="105"/>
      <c r="W45" s="105"/>
      <c r="X45" s="105"/>
      <c r="Y45" s="73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Y40"/>
  <sheetViews>
    <sheetView rightToLeft="1" view="pageBreakPreview" zoomScale="110" zoomScaleNormal="75" zoomScaleSheetLayoutView="110" zoomScalePageLayoutView="0" workbookViewId="0" topLeftCell="A1">
      <selection activeCell="A8" sqref="A8:IV27"/>
    </sheetView>
  </sheetViews>
  <sheetFormatPr defaultColWidth="9.140625" defaultRowHeight="15"/>
  <cols>
    <col min="1" max="1" width="25.7109375" style="66" customWidth="1"/>
    <col min="2" max="4" width="24.57421875" style="66" customWidth="1"/>
    <col min="5" max="5" width="26.7109375" style="66" customWidth="1"/>
    <col min="6" max="6" width="11.57421875" style="66" bestFit="1" customWidth="1"/>
    <col min="7" max="18" width="9.140625" style="66" customWidth="1"/>
    <col min="19" max="24" width="9.140625" style="105" customWidth="1"/>
    <col min="25" max="25" width="9.140625" style="67" customWidth="1"/>
    <col min="26" max="16384" width="9.140625" style="68" customWidth="1"/>
  </cols>
  <sheetData>
    <row r="1" ht="38.25" customHeight="1"/>
    <row r="2" spans="1:24" s="71" customFormat="1" ht="22.5" customHeight="1">
      <c r="A2" s="69" t="s">
        <v>68</v>
      </c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72" customFormat="1" ht="18" customHeight="1">
      <c r="A3" s="69" t="s">
        <v>69</v>
      </c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72" customFormat="1" ht="13.5" customHeight="1">
      <c r="A4" s="69" t="s">
        <v>428</v>
      </c>
      <c r="B4" s="69"/>
      <c r="C4" s="69"/>
      <c r="D4" s="69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5" s="74" customFormat="1" ht="1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105"/>
      <c r="T5" s="105"/>
      <c r="U5" s="105"/>
      <c r="V5" s="105"/>
      <c r="W5" s="105"/>
      <c r="X5" s="105"/>
      <c r="Y5" s="73"/>
    </row>
    <row r="6" spans="1:25" s="74" customFormat="1" ht="24.75" customHeight="1">
      <c r="A6" s="75" t="s">
        <v>70</v>
      </c>
      <c r="B6" s="66"/>
      <c r="C6" s="66"/>
      <c r="D6" s="66"/>
      <c r="E6" s="7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05"/>
      <c r="T6" s="105"/>
      <c r="U6" s="105"/>
      <c r="V6" s="105"/>
      <c r="W6" s="105"/>
      <c r="X6" s="105"/>
      <c r="Y6" s="73"/>
    </row>
    <row r="7" spans="1:25" s="74" customFormat="1" ht="31.5" customHeight="1">
      <c r="A7" s="77" t="s">
        <v>71</v>
      </c>
      <c r="B7" s="78">
        <v>2013</v>
      </c>
      <c r="C7" s="78">
        <v>2014</v>
      </c>
      <c r="D7" s="79">
        <v>2015</v>
      </c>
      <c r="E7" s="79" t="s">
        <v>10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05"/>
      <c r="T7" s="105"/>
      <c r="U7" s="105"/>
      <c r="V7" s="105"/>
      <c r="W7" s="105"/>
      <c r="X7" s="105"/>
      <c r="Y7" s="73"/>
    </row>
    <row r="8" spans="1:24" s="83" customFormat="1" ht="33" customHeight="1">
      <c r="A8" s="80" t="s">
        <v>72</v>
      </c>
      <c r="B8" s="81"/>
      <c r="C8" s="81"/>
      <c r="D8" s="81"/>
      <c r="E8" s="82" t="s">
        <v>73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</row>
    <row r="9" spans="1:25" s="74" customFormat="1" ht="33" customHeight="1">
      <c r="A9" s="84" t="s">
        <v>74</v>
      </c>
      <c r="B9" s="85">
        <v>3938449</v>
      </c>
      <c r="C9" s="85">
        <v>4585714</v>
      </c>
      <c r="D9" s="85">
        <v>4795630</v>
      </c>
      <c r="E9" s="86" t="s">
        <v>75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105"/>
      <c r="T9" s="105"/>
      <c r="U9" s="105"/>
      <c r="V9" s="105"/>
      <c r="W9" s="105"/>
      <c r="X9" s="105"/>
      <c r="Y9" s="73"/>
    </row>
    <row r="10" spans="1:25" s="74" customFormat="1" ht="33" customHeight="1">
      <c r="A10" s="87" t="s">
        <v>76</v>
      </c>
      <c r="B10" s="88">
        <v>2142651</v>
      </c>
      <c r="C10" s="88">
        <v>3564774</v>
      </c>
      <c r="D10" s="88">
        <v>3447461</v>
      </c>
      <c r="E10" s="89" t="s">
        <v>77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105"/>
      <c r="T10" s="105"/>
      <c r="U10" s="105"/>
      <c r="V10" s="105"/>
      <c r="W10" s="105"/>
      <c r="X10" s="105"/>
      <c r="Y10" s="73"/>
    </row>
    <row r="11" spans="1:25" s="74" customFormat="1" ht="33" customHeight="1">
      <c r="A11" s="84" t="s">
        <v>78</v>
      </c>
      <c r="B11" s="85">
        <v>480110</v>
      </c>
      <c r="C11" s="85">
        <v>505562</v>
      </c>
      <c r="D11" s="85">
        <v>473760</v>
      </c>
      <c r="E11" s="86" t="s">
        <v>79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105"/>
      <c r="T11" s="105"/>
      <c r="U11" s="105"/>
      <c r="V11" s="105"/>
      <c r="W11" s="105"/>
      <c r="X11" s="105"/>
      <c r="Y11" s="73"/>
    </row>
    <row r="12" spans="1:25" s="74" customFormat="1" ht="33" customHeight="1">
      <c r="A12" s="87" t="s">
        <v>80</v>
      </c>
      <c r="B12" s="88">
        <v>82951</v>
      </c>
      <c r="C12" s="88">
        <v>89477</v>
      </c>
      <c r="D12" s="88">
        <v>85709</v>
      </c>
      <c r="E12" s="89" t="s">
        <v>81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105"/>
      <c r="T12" s="105"/>
      <c r="U12" s="105"/>
      <c r="V12" s="105"/>
      <c r="W12" s="105"/>
      <c r="X12" s="105"/>
      <c r="Y12" s="73"/>
    </row>
    <row r="13" spans="1:24" s="94" customFormat="1" ht="33" customHeight="1">
      <c r="A13" s="90" t="s">
        <v>82</v>
      </c>
      <c r="B13" s="91"/>
      <c r="C13" s="91"/>
      <c r="D13" s="91"/>
      <c r="E13" s="92" t="s">
        <v>83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5" s="100" customFormat="1" ht="33" customHeight="1">
      <c r="A14" s="95" t="s">
        <v>74</v>
      </c>
      <c r="B14" s="96">
        <v>774363</v>
      </c>
      <c r="C14" s="96">
        <v>875913</v>
      </c>
      <c r="D14" s="96">
        <v>674961</v>
      </c>
      <c r="E14" s="97" t="s">
        <v>75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49"/>
      <c r="T14" s="149"/>
      <c r="U14" s="149"/>
      <c r="V14" s="149"/>
      <c r="W14" s="149"/>
      <c r="X14" s="149"/>
      <c r="Y14" s="99"/>
    </row>
    <row r="15" spans="1:25" s="74" customFormat="1" ht="33" customHeight="1">
      <c r="A15" s="84" t="s">
        <v>76</v>
      </c>
      <c r="B15" s="85">
        <v>582700</v>
      </c>
      <c r="C15" s="85">
        <v>607240</v>
      </c>
      <c r="D15" s="85">
        <v>406735</v>
      </c>
      <c r="E15" s="86" t="s">
        <v>77</v>
      </c>
      <c r="F15" s="66"/>
      <c r="G15" s="450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05"/>
      <c r="T15" s="105"/>
      <c r="U15" s="105"/>
      <c r="V15" s="105"/>
      <c r="W15" s="105"/>
      <c r="X15" s="105"/>
      <c r="Y15" s="73"/>
    </row>
    <row r="16" spans="1:25" s="100" customFormat="1" ht="33" customHeight="1">
      <c r="A16" s="95" t="s">
        <v>78</v>
      </c>
      <c r="B16" s="96">
        <v>59989</v>
      </c>
      <c r="C16" s="96">
        <v>45502</v>
      </c>
      <c r="D16" s="96">
        <v>41318</v>
      </c>
      <c r="E16" s="97" t="s">
        <v>79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149"/>
      <c r="T16" s="149"/>
      <c r="U16" s="149"/>
      <c r="V16" s="149"/>
      <c r="W16" s="149"/>
      <c r="X16" s="149"/>
      <c r="Y16" s="99"/>
    </row>
    <row r="17" spans="1:25" s="74" customFormat="1" ht="33" customHeight="1">
      <c r="A17" s="101" t="s">
        <v>80</v>
      </c>
      <c r="B17" s="102" t="s">
        <v>16</v>
      </c>
      <c r="C17" s="102" t="s">
        <v>16</v>
      </c>
      <c r="D17" s="102" t="s">
        <v>16</v>
      </c>
      <c r="E17" s="103" t="s">
        <v>81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05"/>
      <c r="T17" s="105"/>
      <c r="U17" s="105"/>
      <c r="V17" s="105"/>
      <c r="W17" s="105"/>
      <c r="X17" s="105"/>
      <c r="Y17" s="73"/>
    </row>
    <row r="18" spans="1:25" s="74" customFormat="1" ht="6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05"/>
      <c r="T18" s="105"/>
      <c r="U18" s="105"/>
      <c r="V18" s="105"/>
      <c r="W18" s="105"/>
      <c r="X18" s="105"/>
      <c r="Y18" s="73"/>
    </row>
    <row r="19" spans="1:24" s="73" customFormat="1" ht="14.25">
      <c r="A19" s="104" t="s">
        <v>84</v>
      </c>
      <c r="B19" s="105"/>
      <c r="C19" s="105"/>
      <c r="D19" s="105"/>
      <c r="E19" s="106" t="s">
        <v>85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5" s="74" customFormat="1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105"/>
      <c r="T20" s="105"/>
      <c r="U20" s="105"/>
      <c r="V20" s="105"/>
      <c r="W20" s="105"/>
      <c r="X20" s="105"/>
      <c r="Y20" s="73"/>
    </row>
    <row r="21" spans="1:25" s="74" customFormat="1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105"/>
      <c r="T21" s="105"/>
      <c r="U21" s="105"/>
      <c r="V21" s="105"/>
      <c r="W21" s="105"/>
      <c r="X21" s="105"/>
      <c r="Y21" s="73"/>
    </row>
    <row r="22" spans="1:25" s="74" customFormat="1" ht="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105"/>
      <c r="T22" s="105"/>
      <c r="U22" s="105"/>
      <c r="V22" s="105"/>
      <c r="W22" s="105"/>
      <c r="X22" s="105"/>
      <c r="Y22" s="73"/>
    </row>
    <row r="23" spans="1:25" s="74" customFormat="1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105"/>
      <c r="T23" s="105"/>
      <c r="U23" s="105"/>
      <c r="V23" s="105"/>
      <c r="W23" s="105"/>
      <c r="X23" s="105"/>
      <c r="Y23" s="73"/>
    </row>
    <row r="24" spans="1:25" s="74" customFormat="1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105"/>
      <c r="T24" s="105"/>
      <c r="U24" s="105"/>
      <c r="V24" s="105"/>
      <c r="W24" s="105"/>
      <c r="X24" s="105"/>
      <c r="Y24" s="73"/>
    </row>
    <row r="25" spans="1:25" s="74" customFormat="1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105"/>
      <c r="T25" s="105"/>
      <c r="U25" s="105"/>
      <c r="V25" s="105"/>
      <c r="W25" s="105"/>
      <c r="X25" s="105"/>
      <c r="Y25" s="73"/>
    </row>
    <row r="26" spans="1:25" s="74" customFormat="1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105"/>
      <c r="T26" s="105"/>
      <c r="U26" s="105"/>
      <c r="V26" s="105"/>
      <c r="W26" s="105"/>
      <c r="X26" s="105"/>
      <c r="Y26" s="73"/>
    </row>
    <row r="27" spans="1:25" s="74" customFormat="1" ht="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105"/>
      <c r="T27" s="105"/>
      <c r="U27" s="105"/>
      <c r="V27" s="105"/>
      <c r="W27" s="105"/>
      <c r="X27" s="105"/>
      <c r="Y27" s="73"/>
    </row>
    <row r="28" spans="1:25" s="74" customFormat="1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105"/>
      <c r="T28" s="105"/>
      <c r="U28" s="105"/>
      <c r="V28" s="105"/>
      <c r="W28" s="105"/>
      <c r="X28" s="105"/>
      <c r="Y28" s="73"/>
    </row>
    <row r="29" spans="1:25" s="74" customFormat="1" ht="7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105"/>
      <c r="T29" s="105"/>
      <c r="U29" s="105"/>
      <c r="V29" s="105"/>
      <c r="W29" s="105"/>
      <c r="X29" s="105"/>
      <c r="Y29" s="73"/>
    </row>
    <row r="30" spans="1:25" s="74" customFormat="1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105"/>
      <c r="T30" s="105"/>
      <c r="U30" s="105"/>
      <c r="V30" s="105"/>
      <c r="W30" s="105"/>
      <c r="X30" s="105"/>
      <c r="Y30" s="73"/>
    </row>
    <row r="31" spans="1:25" s="74" customFormat="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105"/>
      <c r="T31" s="105"/>
      <c r="U31" s="105"/>
      <c r="V31" s="105"/>
      <c r="W31" s="105"/>
      <c r="X31" s="105"/>
      <c r="Y31" s="73"/>
    </row>
    <row r="32" spans="1:25" s="74" customFormat="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05"/>
      <c r="T32" s="105"/>
      <c r="U32" s="105"/>
      <c r="V32" s="105"/>
      <c r="W32" s="105"/>
      <c r="X32" s="105"/>
      <c r="Y32" s="73"/>
    </row>
    <row r="33" spans="1:25" s="74" customFormat="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105"/>
      <c r="T33" s="105"/>
      <c r="U33" s="105"/>
      <c r="V33" s="105"/>
      <c r="W33" s="105"/>
      <c r="X33" s="105"/>
      <c r="Y33" s="73"/>
    </row>
    <row r="34" spans="1:25" s="74" customFormat="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105"/>
      <c r="T34" s="105"/>
      <c r="U34" s="105"/>
      <c r="V34" s="105"/>
      <c r="W34" s="105"/>
      <c r="X34" s="105"/>
      <c r="Y34" s="73"/>
    </row>
    <row r="35" spans="1:25" s="74" customFormat="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105"/>
      <c r="T35" s="105"/>
      <c r="U35" s="105"/>
      <c r="V35" s="105"/>
      <c r="W35" s="105"/>
      <c r="X35" s="105"/>
      <c r="Y35" s="73"/>
    </row>
    <row r="36" spans="1:25" s="74" customFormat="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105"/>
      <c r="T36" s="105"/>
      <c r="U36" s="105"/>
      <c r="V36" s="105"/>
      <c r="W36" s="105"/>
      <c r="X36" s="105"/>
      <c r="Y36" s="73"/>
    </row>
    <row r="37" spans="1:25" s="74" customFormat="1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105"/>
      <c r="T37" s="105"/>
      <c r="U37" s="105"/>
      <c r="V37" s="105"/>
      <c r="W37" s="105"/>
      <c r="X37" s="105"/>
      <c r="Y37" s="73"/>
    </row>
    <row r="38" spans="1:25" s="74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105"/>
      <c r="T38" s="105"/>
      <c r="U38" s="105"/>
      <c r="V38" s="105"/>
      <c r="W38" s="105"/>
      <c r="X38" s="105"/>
      <c r="Y38" s="73"/>
    </row>
    <row r="39" spans="1:25" s="74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105"/>
      <c r="T39" s="105"/>
      <c r="U39" s="105"/>
      <c r="V39" s="105"/>
      <c r="W39" s="105"/>
      <c r="X39" s="105"/>
      <c r="Y39" s="73"/>
    </row>
    <row r="40" spans="1:25" s="74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105"/>
      <c r="T40" s="105"/>
      <c r="U40" s="105"/>
      <c r="V40" s="105"/>
      <c r="W40" s="105"/>
      <c r="X40" s="105"/>
      <c r="Y40" s="73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Y44"/>
  <sheetViews>
    <sheetView rightToLeft="1" view="pageBreakPreview" zoomScale="115" zoomScaleNormal="115" zoomScaleSheetLayoutView="115" zoomScalePageLayoutView="0" workbookViewId="0" topLeftCell="A1">
      <selection activeCell="A8" sqref="A8:IV27"/>
    </sheetView>
  </sheetViews>
  <sheetFormatPr defaultColWidth="9.140625" defaultRowHeight="15"/>
  <cols>
    <col min="1" max="1" width="25.421875" style="304" customWidth="1"/>
    <col min="2" max="2" width="24.8515625" style="304" customWidth="1"/>
    <col min="3" max="4" width="23.140625" style="304" customWidth="1"/>
    <col min="5" max="5" width="35.00390625" style="304" customWidth="1"/>
    <col min="6" max="18" width="9.140625" style="304" customWidth="1"/>
    <col min="19" max="24" width="9.140625" style="359" customWidth="1"/>
    <col min="25" max="25" width="9.140625" style="305" customWidth="1"/>
    <col min="26" max="16384" width="9.140625" style="306" customWidth="1"/>
  </cols>
  <sheetData>
    <row r="1" ht="56.25" customHeight="1"/>
    <row r="2" spans="1:24" s="308" customFormat="1" ht="22.5" customHeight="1">
      <c r="A2" s="69" t="s">
        <v>293</v>
      </c>
      <c r="B2" s="69"/>
      <c r="C2" s="69"/>
      <c r="D2" s="69"/>
      <c r="E2" s="69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</row>
    <row r="3" spans="1:24" s="309" customFormat="1" ht="18.75" customHeight="1">
      <c r="A3" s="69" t="s">
        <v>294</v>
      </c>
      <c r="B3" s="69"/>
      <c r="C3" s="69"/>
      <c r="D3" s="69"/>
      <c r="E3" s="69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</row>
    <row r="4" spans="1:24" s="309" customFormat="1" ht="18.75" customHeight="1">
      <c r="A4" s="69" t="s">
        <v>428</v>
      </c>
      <c r="B4" s="69"/>
      <c r="C4" s="69"/>
      <c r="D4" s="69"/>
      <c r="E4" s="69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</row>
    <row r="5" spans="1:25" s="311" customFormat="1" ht="0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59"/>
      <c r="T5" s="359"/>
      <c r="U5" s="359"/>
      <c r="V5" s="359"/>
      <c r="W5" s="359"/>
      <c r="X5" s="359"/>
      <c r="Y5" s="310"/>
    </row>
    <row r="6" spans="1:25" s="74" customFormat="1" ht="24.75" customHeight="1">
      <c r="A6" s="75" t="s">
        <v>295</v>
      </c>
      <c r="B6" s="66"/>
      <c r="C6" s="66"/>
      <c r="D6" s="66"/>
      <c r="E6" s="312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05"/>
      <c r="T6" s="105"/>
      <c r="U6" s="105"/>
      <c r="V6" s="105"/>
      <c r="W6" s="105"/>
      <c r="X6" s="105"/>
      <c r="Y6" s="73"/>
    </row>
    <row r="7" spans="1:25" s="74" customFormat="1" ht="30.75" customHeight="1">
      <c r="A7" s="77" t="s">
        <v>296</v>
      </c>
      <c r="B7" s="313">
        <v>2013</v>
      </c>
      <c r="C7" s="313">
        <v>2014</v>
      </c>
      <c r="D7" s="314">
        <v>2015</v>
      </c>
      <c r="E7" s="79" t="s">
        <v>297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05"/>
      <c r="T7" s="105"/>
      <c r="U7" s="105"/>
      <c r="V7" s="105"/>
      <c r="W7" s="105"/>
      <c r="X7" s="105"/>
      <c r="Y7" s="73"/>
    </row>
    <row r="8" spans="1:25" s="74" customFormat="1" ht="43.5" customHeight="1">
      <c r="A8" s="315" t="s">
        <v>298</v>
      </c>
      <c r="B8" s="316">
        <v>6193</v>
      </c>
      <c r="C8" s="316">
        <v>6215</v>
      </c>
      <c r="D8" s="316">
        <v>6090</v>
      </c>
      <c r="E8" s="82" t="s">
        <v>299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05"/>
      <c r="T8" s="105"/>
      <c r="U8" s="105"/>
      <c r="V8" s="105"/>
      <c r="W8" s="105"/>
      <c r="X8" s="105"/>
      <c r="Y8" s="73"/>
    </row>
    <row r="9" spans="1:25" s="321" customFormat="1" ht="43.5" customHeight="1">
      <c r="A9" s="90" t="s">
        <v>300</v>
      </c>
      <c r="B9" s="317">
        <v>871</v>
      </c>
      <c r="C9" s="317">
        <v>934</v>
      </c>
      <c r="D9" s="317">
        <v>813</v>
      </c>
      <c r="E9" s="318" t="s">
        <v>301</v>
      </c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483"/>
      <c r="T9" s="483"/>
      <c r="U9" s="483"/>
      <c r="V9" s="483"/>
      <c r="W9" s="483"/>
      <c r="X9" s="483"/>
      <c r="Y9" s="320"/>
    </row>
    <row r="10" spans="1:25" s="321" customFormat="1" ht="43.5" customHeight="1">
      <c r="A10" s="315" t="s">
        <v>302</v>
      </c>
      <c r="B10" s="316">
        <v>598</v>
      </c>
      <c r="C10" s="316">
        <v>649</v>
      </c>
      <c r="D10" s="316">
        <v>713</v>
      </c>
      <c r="E10" s="82" t="s">
        <v>303</v>
      </c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483"/>
      <c r="T10" s="483"/>
      <c r="U10" s="483"/>
      <c r="V10" s="483"/>
      <c r="W10" s="483"/>
      <c r="X10" s="483"/>
      <c r="Y10" s="320"/>
    </row>
    <row r="11" spans="1:25" s="324" customFormat="1" ht="43.5" customHeight="1">
      <c r="A11" s="90" t="s">
        <v>304</v>
      </c>
      <c r="B11" s="317">
        <v>211</v>
      </c>
      <c r="C11" s="317">
        <v>195</v>
      </c>
      <c r="D11" s="317">
        <v>194</v>
      </c>
      <c r="E11" s="318" t="s">
        <v>305</v>
      </c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484"/>
      <c r="T11" s="484"/>
      <c r="U11" s="484"/>
      <c r="V11" s="484"/>
      <c r="W11" s="484"/>
      <c r="X11" s="484"/>
      <c r="Y11" s="323"/>
    </row>
    <row r="12" spans="1:25" s="324" customFormat="1" ht="43.5" customHeight="1">
      <c r="A12" s="325" t="s">
        <v>306</v>
      </c>
      <c r="B12" s="326">
        <v>13349</v>
      </c>
      <c r="C12" s="326">
        <v>14747</v>
      </c>
      <c r="D12" s="326">
        <v>14714</v>
      </c>
      <c r="E12" s="327" t="s">
        <v>134</v>
      </c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484"/>
      <c r="T12" s="484"/>
      <c r="U12" s="484"/>
      <c r="V12" s="484"/>
      <c r="W12" s="484"/>
      <c r="X12" s="484"/>
      <c r="Y12" s="323"/>
    </row>
    <row r="13" spans="1:25" s="74" customFormat="1" ht="24.75" customHeight="1">
      <c r="A13" s="328" t="s">
        <v>307</v>
      </c>
      <c r="B13" s="329">
        <v>21222</v>
      </c>
      <c r="C13" s="329">
        <v>22740</v>
      </c>
      <c r="D13" s="329">
        <f>SUM(D8:D12)</f>
        <v>22524</v>
      </c>
      <c r="E13" s="330" t="s">
        <v>14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105"/>
      <c r="T13" s="105"/>
      <c r="U13" s="105"/>
      <c r="V13" s="105"/>
      <c r="W13" s="105"/>
      <c r="X13" s="105"/>
      <c r="Y13" s="73"/>
    </row>
    <row r="14" spans="1:25" s="311" customFormat="1" ht="5.25" customHeight="1">
      <c r="A14" s="304" t="s">
        <v>2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59"/>
      <c r="T14" s="359"/>
      <c r="U14" s="359"/>
      <c r="V14" s="359"/>
      <c r="W14" s="359"/>
      <c r="X14" s="359"/>
      <c r="Y14" s="310"/>
    </row>
    <row r="15" spans="1:24" s="73" customFormat="1" ht="15" customHeight="1">
      <c r="A15" s="104" t="s">
        <v>84</v>
      </c>
      <c r="B15" s="105"/>
      <c r="C15" s="105"/>
      <c r="D15" s="105"/>
      <c r="E15" s="106" t="s">
        <v>85</v>
      </c>
      <c r="F15" s="105"/>
      <c r="G15" s="450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5" s="311" customFormat="1" ht="15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59"/>
      <c r="T16" s="359"/>
      <c r="U16" s="359"/>
      <c r="V16" s="359"/>
      <c r="W16" s="359"/>
      <c r="X16" s="359"/>
      <c r="Y16" s="310"/>
    </row>
    <row r="17" spans="1:25" s="311" customFormat="1" ht="15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59"/>
      <c r="T17" s="359"/>
      <c r="U17" s="359"/>
      <c r="V17" s="359"/>
      <c r="W17" s="359"/>
      <c r="X17" s="359"/>
      <c r="Y17" s="310"/>
    </row>
    <row r="18" spans="1:25" s="311" customFormat="1" ht="15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59"/>
      <c r="T18" s="359"/>
      <c r="U18" s="359"/>
      <c r="V18" s="359"/>
      <c r="W18" s="359"/>
      <c r="X18" s="359"/>
      <c r="Y18" s="310"/>
    </row>
    <row r="19" spans="1:25" s="311" customFormat="1" ht="15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59"/>
      <c r="T19" s="359"/>
      <c r="U19" s="359"/>
      <c r="V19" s="359"/>
      <c r="W19" s="359"/>
      <c r="X19" s="359"/>
      <c r="Y19" s="310"/>
    </row>
    <row r="20" spans="1:25" s="311" customFormat="1" ht="15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59"/>
      <c r="T20" s="359"/>
      <c r="U20" s="359"/>
      <c r="V20" s="359"/>
      <c r="W20" s="359"/>
      <c r="X20" s="359"/>
      <c r="Y20" s="310"/>
    </row>
    <row r="21" spans="1:25" s="311" customFormat="1" ht="15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59"/>
      <c r="T21" s="359"/>
      <c r="U21" s="359"/>
      <c r="V21" s="359"/>
      <c r="W21" s="359"/>
      <c r="X21" s="359"/>
      <c r="Y21" s="310"/>
    </row>
    <row r="22" spans="1:25" s="311" customFormat="1" ht="15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59"/>
      <c r="T22" s="359"/>
      <c r="U22" s="359"/>
      <c r="V22" s="359"/>
      <c r="W22" s="359"/>
      <c r="X22" s="359"/>
      <c r="Y22" s="310"/>
    </row>
    <row r="23" spans="1:25" s="311" customFormat="1" ht="15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59"/>
      <c r="T23" s="359"/>
      <c r="U23" s="359"/>
      <c r="V23" s="359"/>
      <c r="W23" s="359"/>
      <c r="X23" s="359"/>
      <c r="Y23" s="310"/>
    </row>
    <row r="24" spans="1:25" s="311" customFormat="1" ht="15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59"/>
      <c r="T24" s="359"/>
      <c r="U24" s="359"/>
      <c r="V24" s="359"/>
      <c r="W24" s="359"/>
      <c r="X24" s="359"/>
      <c r="Y24" s="310"/>
    </row>
    <row r="25" spans="1:25" s="311" customFormat="1" ht="15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59"/>
      <c r="T25" s="359"/>
      <c r="U25" s="359"/>
      <c r="V25" s="359"/>
      <c r="W25" s="359"/>
      <c r="X25" s="359"/>
      <c r="Y25" s="310"/>
    </row>
    <row r="26" spans="1:25" s="311" customFormat="1" ht="15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59"/>
      <c r="T26" s="359"/>
      <c r="U26" s="359"/>
      <c r="V26" s="359"/>
      <c r="W26" s="359"/>
      <c r="X26" s="359"/>
      <c r="Y26" s="310"/>
    </row>
    <row r="27" spans="1:25" s="311" customFormat="1" ht="15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59"/>
      <c r="T27" s="359"/>
      <c r="U27" s="359"/>
      <c r="V27" s="359"/>
      <c r="W27" s="359"/>
      <c r="X27" s="359"/>
      <c r="Y27" s="310"/>
    </row>
    <row r="28" spans="1:25" s="311" customFormat="1" ht="15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59"/>
      <c r="T28" s="359"/>
      <c r="U28" s="359"/>
      <c r="V28" s="359"/>
      <c r="W28" s="359"/>
      <c r="X28" s="359"/>
      <c r="Y28" s="310"/>
    </row>
    <row r="29" spans="1:25" s="311" customFormat="1" ht="7.5" customHeight="1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59"/>
      <c r="T29" s="359"/>
      <c r="U29" s="359"/>
      <c r="V29" s="359"/>
      <c r="W29" s="359"/>
      <c r="X29" s="359"/>
      <c r="Y29" s="310"/>
    </row>
    <row r="30" spans="1:25" s="311" customFormat="1" ht="15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59"/>
      <c r="T30" s="359"/>
      <c r="U30" s="359"/>
      <c r="V30" s="359"/>
      <c r="W30" s="359"/>
      <c r="X30" s="359"/>
      <c r="Y30" s="310"/>
    </row>
    <row r="31" spans="1:25" s="311" customFormat="1" ht="15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59"/>
      <c r="T31" s="359"/>
      <c r="U31" s="359"/>
      <c r="V31" s="359"/>
      <c r="W31" s="359"/>
      <c r="X31" s="359"/>
      <c r="Y31" s="310"/>
    </row>
    <row r="32" spans="1:25" s="311" customFormat="1" ht="1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59"/>
      <c r="T32" s="359"/>
      <c r="U32" s="359"/>
      <c r="V32" s="359"/>
      <c r="W32" s="359"/>
      <c r="X32" s="359"/>
      <c r="Y32" s="310"/>
    </row>
    <row r="33" spans="1:25" s="311" customFormat="1" ht="1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59"/>
      <c r="T33" s="359"/>
      <c r="U33" s="359"/>
      <c r="V33" s="359"/>
      <c r="W33" s="359"/>
      <c r="X33" s="359"/>
      <c r="Y33" s="310"/>
    </row>
    <row r="34" spans="1:25" s="311" customFormat="1" ht="1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59"/>
      <c r="T34" s="359"/>
      <c r="U34" s="359"/>
      <c r="V34" s="359"/>
      <c r="W34" s="359"/>
      <c r="X34" s="359"/>
      <c r="Y34" s="310"/>
    </row>
    <row r="35" spans="1:25" s="311" customFormat="1" ht="15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59"/>
      <c r="T35" s="359"/>
      <c r="U35" s="359"/>
      <c r="V35" s="359"/>
      <c r="W35" s="359"/>
      <c r="X35" s="359"/>
      <c r="Y35" s="310"/>
    </row>
    <row r="36" spans="1:25" s="311" customFormat="1" ht="15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59"/>
      <c r="T36" s="359"/>
      <c r="U36" s="359"/>
      <c r="V36" s="359"/>
      <c r="W36" s="359"/>
      <c r="X36" s="359"/>
      <c r="Y36" s="310"/>
    </row>
    <row r="37" spans="1:25" s="311" customFormat="1" ht="1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59"/>
      <c r="T37" s="359"/>
      <c r="U37" s="359"/>
      <c r="V37" s="359"/>
      <c r="W37" s="359"/>
      <c r="X37" s="359"/>
      <c r="Y37" s="310"/>
    </row>
    <row r="38" spans="1:25" s="311" customFormat="1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59"/>
      <c r="T38" s="359"/>
      <c r="U38" s="359"/>
      <c r="V38" s="359"/>
      <c r="W38" s="359"/>
      <c r="X38" s="359"/>
      <c r="Y38" s="310"/>
    </row>
    <row r="39" spans="1:25" s="311" customFormat="1" ht="15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59"/>
      <c r="T39" s="359"/>
      <c r="U39" s="359"/>
      <c r="V39" s="359"/>
      <c r="W39" s="359"/>
      <c r="X39" s="359"/>
      <c r="Y39" s="310"/>
    </row>
    <row r="40" spans="1:25" s="311" customFormat="1" ht="15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59"/>
      <c r="T40" s="359"/>
      <c r="U40" s="359"/>
      <c r="V40" s="359"/>
      <c r="W40" s="359"/>
      <c r="X40" s="359"/>
      <c r="Y40" s="310"/>
    </row>
    <row r="41" spans="1:25" s="311" customFormat="1" ht="15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59"/>
      <c r="T41" s="359"/>
      <c r="U41" s="359"/>
      <c r="V41" s="359"/>
      <c r="W41" s="359"/>
      <c r="X41" s="359"/>
      <c r="Y41" s="310"/>
    </row>
    <row r="42" spans="1:25" s="311" customFormat="1" ht="15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59"/>
      <c r="T42" s="359"/>
      <c r="U42" s="359"/>
      <c r="V42" s="359"/>
      <c r="W42" s="359"/>
      <c r="X42" s="359"/>
      <c r="Y42" s="310"/>
    </row>
    <row r="43" spans="1:25" s="311" customFormat="1" ht="15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59"/>
      <c r="T43" s="359"/>
      <c r="U43" s="359"/>
      <c r="V43" s="359"/>
      <c r="W43" s="359"/>
      <c r="X43" s="359"/>
      <c r="Y43" s="310"/>
    </row>
    <row r="44" spans="1:25" s="311" customFormat="1" ht="15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59"/>
      <c r="T44" s="359"/>
      <c r="U44" s="359"/>
      <c r="V44" s="359"/>
      <c r="W44" s="359"/>
      <c r="X44" s="359"/>
      <c r="Y44" s="310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B18"/>
  <sheetViews>
    <sheetView rightToLeft="1" view="pageBreakPreview" zoomScaleNormal="75" zoomScaleSheetLayoutView="100" zoomScalePageLayoutView="0" workbookViewId="0" topLeftCell="A1">
      <selection activeCell="B8" sqref="A8:IV27"/>
    </sheetView>
  </sheetViews>
  <sheetFormatPr defaultColWidth="9.140625" defaultRowHeight="15"/>
  <cols>
    <col min="1" max="1" width="15.8515625" style="161" customWidth="1"/>
    <col min="2" max="12" width="10.8515625" style="161" customWidth="1"/>
    <col min="13" max="18" width="9.140625" style="14" customWidth="1"/>
    <col min="19" max="24" width="9.140625" style="472" customWidth="1"/>
    <col min="25" max="28" width="9.140625" style="410" customWidth="1"/>
    <col min="29" max="16384" width="9.140625" style="411" customWidth="1"/>
  </cols>
  <sheetData>
    <row r="1" spans="1:28" s="17" customFormat="1" ht="2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4"/>
      <c r="N1" s="14"/>
      <c r="O1" s="14"/>
      <c r="P1" s="14"/>
      <c r="Q1" s="14"/>
      <c r="R1" s="14"/>
      <c r="S1" s="472"/>
      <c r="T1" s="472"/>
      <c r="U1" s="472"/>
      <c r="V1" s="472"/>
      <c r="W1" s="472"/>
      <c r="X1" s="472"/>
      <c r="Y1" s="406"/>
      <c r="Z1" s="406"/>
      <c r="AA1" s="406"/>
      <c r="AB1" s="406"/>
    </row>
    <row r="2" spans="1:28" s="17" customFormat="1" ht="22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4"/>
      <c r="N2" s="14"/>
      <c r="O2" s="14"/>
      <c r="P2" s="14"/>
      <c r="Q2" s="14"/>
      <c r="R2" s="14"/>
      <c r="S2" s="472"/>
      <c r="T2" s="472"/>
      <c r="U2" s="472"/>
      <c r="V2" s="472"/>
      <c r="W2" s="472"/>
      <c r="X2" s="472"/>
      <c r="Y2" s="406"/>
      <c r="Z2" s="406"/>
      <c r="AA2" s="406"/>
      <c r="AB2" s="406"/>
    </row>
    <row r="3" spans="1:28" s="17" customFormat="1" ht="19.5" customHeight="1">
      <c r="A3" s="536" t="s">
        <v>371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14"/>
      <c r="N3" s="14"/>
      <c r="O3" s="14"/>
      <c r="P3" s="14"/>
      <c r="Q3" s="14"/>
      <c r="R3" s="14"/>
      <c r="S3" s="472"/>
      <c r="T3" s="472"/>
      <c r="U3" s="472"/>
      <c r="V3" s="472"/>
      <c r="W3" s="472"/>
      <c r="X3" s="472"/>
      <c r="Y3" s="406"/>
      <c r="Z3" s="406"/>
      <c r="AA3" s="406"/>
      <c r="AB3" s="406"/>
    </row>
    <row r="4" spans="1:28" s="17" customFormat="1" ht="18" customHeight="1">
      <c r="A4" s="536" t="s">
        <v>372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14"/>
      <c r="N4" s="14"/>
      <c r="O4" s="14"/>
      <c r="P4" s="14"/>
      <c r="Q4" s="14"/>
      <c r="R4" s="14"/>
      <c r="S4" s="472"/>
      <c r="T4" s="472"/>
      <c r="U4" s="472"/>
      <c r="V4" s="472"/>
      <c r="W4" s="472"/>
      <c r="X4" s="472"/>
      <c r="Y4" s="406"/>
      <c r="Z4" s="406"/>
      <c r="AA4" s="406"/>
      <c r="AB4" s="406"/>
    </row>
    <row r="5" spans="1:28" s="17" customFormat="1" ht="15" customHeight="1">
      <c r="A5" s="536" t="s">
        <v>428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14"/>
      <c r="N5" s="14"/>
      <c r="O5" s="14"/>
      <c r="P5" s="14"/>
      <c r="Q5" s="14"/>
      <c r="R5" s="14"/>
      <c r="S5" s="472"/>
      <c r="T5" s="472"/>
      <c r="U5" s="472"/>
      <c r="V5" s="472"/>
      <c r="W5" s="472"/>
      <c r="X5" s="472"/>
      <c r="Y5" s="406"/>
      <c r="Z5" s="406"/>
      <c r="AA5" s="406"/>
      <c r="AB5" s="406"/>
    </row>
    <row r="6" spans="1:28" s="17" customFormat="1" ht="28.5" customHeight="1">
      <c r="A6" s="426" t="s">
        <v>366</v>
      </c>
      <c r="B6" s="407"/>
      <c r="C6" s="408"/>
      <c r="D6" s="408"/>
      <c r="E6" s="408"/>
      <c r="F6" s="408"/>
      <c r="G6" s="409"/>
      <c r="H6" s="409"/>
      <c r="I6" s="409"/>
      <c r="J6" s="409"/>
      <c r="K6" s="409"/>
      <c r="L6" s="408"/>
      <c r="M6" s="14"/>
      <c r="N6" s="14"/>
      <c r="O6" s="14"/>
      <c r="P6" s="14"/>
      <c r="Q6" s="14"/>
      <c r="R6" s="14"/>
      <c r="S6" s="472"/>
      <c r="T6" s="472"/>
      <c r="U6" s="472"/>
      <c r="V6" s="472"/>
      <c r="W6" s="472"/>
      <c r="X6" s="472"/>
      <c r="Y6" s="406"/>
      <c r="Z6" s="406"/>
      <c r="AA6" s="406"/>
      <c r="AB6" s="406"/>
    </row>
    <row r="7" spans="1:12" ht="39" customHeight="1">
      <c r="A7" s="540" t="s">
        <v>373</v>
      </c>
      <c r="B7" s="537" t="s">
        <v>374</v>
      </c>
      <c r="C7" s="537"/>
      <c r="D7" s="537" t="s">
        <v>378</v>
      </c>
      <c r="E7" s="537"/>
      <c r="F7" s="537" t="s">
        <v>379</v>
      </c>
      <c r="G7" s="537"/>
      <c r="H7" s="537" t="s">
        <v>380</v>
      </c>
      <c r="I7" s="537"/>
      <c r="J7" s="538" t="s">
        <v>375</v>
      </c>
      <c r="K7" s="538"/>
      <c r="L7" s="539"/>
    </row>
    <row r="8" spans="1:12" ht="28.5" customHeight="1">
      <c r="A8" s="541"/>
      <c r="B8" s="414" t="s">
        <v>367</v>
      </c>
      <c r="C8" s="414" t="s">
        <v>369</v>
      </c>
      <c r="D8" s="414" t="s">
        <v>367</v>
      </c>
      <c r="E8" s="414" t="s">
        <v>369</v>
      </c>
      <c r="F8" s="414" t="s">
        <v>367</v>
      </c>
      <c r="G8" s="414" t="s">
        <v>369</v>
      </c>
      <c r="H8" s="414" t="s">
        <v>367</v>
      </c>
      <c r="I8" s="414" t="s">
        <v>369</v>
      </c>
      <c r="J8" s="414" t="s">
        <v>367</v>
      </c>
      <c r="K8" s="414" t="s">
        <v>369</v>
      </c>
      <c r="L8" s="430" t="s">
        <v>9</v>
      </c>
    </row>
    <row r="9" spans="1:12" ht="31.5" customHeight="1">
      <c r="A9" s="542"/>
      <c r="B9" s="415" t="s">
        <v>368</v>
      </c>
      <c r="C9" s="415" t="s">
        <v>370</v>
      </c>
      <c r="D9" s="415" t="s">
        <v>368</v>
      </c>
      <c r="E9" s="415" t="s">
        <v>370</v>
      </c>
      <c r="F9" s="415" t="s">
        <v>368</v>
      </c>
      <c r="G9" s="415" t="s">
        <v>370</v>
      </c>
      <c r="H9" s="415" t="s">
        <v>368</v>
      </c>
      <c r="I9" s="415" t="s">
        <v>370</v>
      </c>
      <c r="J9" s="415" t="s">
        <v>368</v>
      </c>
      <c r="K9" s="415" t="s">
        <v>370</v>
      </c>
      <c r="L9" s="431" t="s">
        <v>14</v>
      </c>
    </row>
    <row r="10" spans="1:28" s="419" customFormat="1" ht="12" customHeight="1">
      <c r="A10" s="416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161"/>
      <c r="N10" s="161"/>
      <c r="O10" s="161"/>
      <c r="P10" s="161"/>
      <c r="Q10" s="161"/>
      <c r="R10" s="161"/>
      <c r="S10" s="412"/>
      <c r="T10" s="412"/>
      <c r="U10" s="412"/>
      <c r="V10" s="412"/>
      <c r="W10" s="412"/>
      <c r="X10" s="412"/>
      <c r="Y10" s="418"/>
      <c r="Z10" s="418"/>
      <c r="AA10" s="418"/>
      <c r="AB10" s="418"/>
    </row>
    <row r="11" spans="1:12" ht="52.5" customHeight="1">
      <c r="A11" s="420">
        <v>2013</v>
      </c>
      <c r="B11" s="421">
        <v>96379</v>
      </c>
      <c r="C11" s="421">
        <v>122548</v>
      </c>
      <c r="D11" s="421">
        <v>258</v>
      </c>
      <c r="E11" s="421">
        <v>462</v>
      </c>
      <c r="F11" s="421">
        <v>303</v>
      </c>
      <c r="G11" s="421">
        <v>315</v>
      </c>
      <c r="H11" s="421">
        <v>2684</v>
      </c>
      <c r="I11" s="421">
        <v>3322</v>
      </c>
      <c r="J11" s="480">
        <v>99624</v>
      </c>
      <c r="K11" s="480">
        <v>126647</v>
      </c>
      <c r="L11" s="480">
        <v>226271</v>
      </c>
    </row>
    <row r="12" spans="1:12" ht="52.5" customHeight="1">
      <c r="A12" s="422" t="s">
        <v>384</v>
      </c>
      <c r="B12" s="423" t="s">
        <v>166</v>
      </c>
      <c r="C12" s="423" t="s">
        <v>166</v>
      </c>
      <c r="D12" s="423" t="s">
        <v>166</v>
      </c>
      <c r="E12" s="423" t="s">
        <v>166</v>
      </c>
      <c r="F12" s="423" t="s">
        <v>166</v>
      </c>
      <c r="G12" s="423" t="s">
        <v>166</v>
      </c>
      <c r="H12" s="423" t="s">
        <v>166</v>
      </c>
      <c r="I12" s="423" t="s">
        <v>166</v>
      </c>
      <c r="J12" s="481" t="s">
        <v>166</v>
      </c>
      <c r="K12" s="481" t="s">
        <v>166</v>
      </c>
      <c r="L12" s="481" t="s">
        <v>166</v>
      </c>
    </row>
    <row r="13" spans="1:12" ht="52.5" customHeight="1">
      <c r="A13" s="424">
        <v>2015</v>
      </c>
      <c r="B13" s="425">
        <v>133658</v>
      </c>
      <c r="C13" s="425">
        <v>155510</v>
      </c>
      <c r="D13" s="425">
        <v>1441</v>
      </c>
      <c r="E13" s="425">
        <v>1301</v>
      </c>
      <c r="F13" s="425">
        <v>1582</v>
      </c>
      <c r="G13" s="425">
        <v>1583</v>
      </c>
      <c r="H13" s="425">
        <v>9065</v>
      </c>
      <c r="I13" s="425">
        <v>8995</v>
      </c>
      <c r="J13" s="482">
        <f>SUM(B13,D13,F13,H13)</f>
        <v>145746</v>
      </c>
      <c r="K13" s="482">
        <f>SUM(C13,E13,G13,I13)</f>
        <v>167389</v>
      </c>
      <c r="L13" s="482">
        <f>SUM(J13:K13)</f>
        <v>313135</v>
      </c>
    </row>
    <row r="14" spans="1:28" s="419" customFormat="1" ht="8.25" customHeight="1">
      <c r="A14" s="422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161"/>
      <c r="N14" s="161"/>
      <c r="O14" s="161"/>
      <c r="P14" s="161"/>
      <c r="Q14" s="161"/>
      <c r="R14" s="161"/>
      <c r="S14" s="412"/>
      <c r="T14" s="412"/>
      <c r="U14" s="412"/>
      <c r="V14" s="412"/>
      <c r="W14" s="412"/>
      <c r="X14" s="412"/>
      <c r="Y14" s="418"/>
      <c r="Z14" s="418"/>
      <c r="AA14" s="418"/>
      <c r="AB14" s="418"/>
    </row>
    <row r="15" spans="1:28" s="427" customFormat="1" ht="14.25" customHeight="1">
      <c r="A15" s="442" t="s">
        <v>377</v>
      </c>
      <c r="B15" s="412"/>
      <c r="C15" s="412"/>
      <c r="D15" s="412"/>
      <c r="E15" s="412"/>
      <c r="F15" s="412"/>
      <c r="G15" s="456"/>
      <c r="H15" s="413"/>
      <c r="I15" s="413"/>
      <c r="J15" s="412"/>
      <c r="K15" s="412"/>
      <c r="L15" s="413" t="s">
        <v>382</v>
      </c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8"/>
      <c r="Z15" s="418"/>
      <c r="AA15" s="418"/>
      <c r="AB15" s="418"/>
    </row>
    <row r="16" spans="1:28" s="427" customFormat="1" ht="14.25" customHeight="1">
      <c r="A16" s="442" t="s">
        <v>376</v>
      </c>
      <c r="B16" s="428"/>
      <c r="C16" s="428"/>
      <c r="D16" s="428"/>
      <c r="E16" s="428"/>
      <c r="F16" s="428"/>
      <c r="G16" s="428"/>
      <c r="H16" s="428"/>
      <c r="I16" s="428"/>
      <c r="J16" s="534" t="s">
        <v>381</v>
      </c>
      <c r="K16" s="534"/>
      <c r="L16" s="534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8"/>
      <c r="Z16" s="418"/>
      <c r="AA16" s="418"/>
      <c r="AB16" s="418"/>
    </row>
    <row r="17" spans="1:28" s="427" customFormat="1" ht="14.25" customHeight="1">
      <c r="A17" s="535" t="s">
        <v>385</v>
      </c>
      <c r="B17" s="535"/>
      <c r="C17" s="535"/>
      <c r="D17" s="412"/>
      <c r="E17" s="412"/>
      <c r="F17" s="412"/>
      <c r="G17" s="412"/>
      <c r="H17" s="412"/>
      <c r="I17" s="412"/>
      <c r="J17" s="412"/>
      <c r="K17" s="534" t="s">
        <v>383</v>
      </c>
      <c r="L17" s="534"/>
      <c r="M17" s="429"/>
      <c r="N17" s="429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8"/>
      <c r="Z17" s="418"/>
      <c r="AA17" s="418"/>
      <c r="AB17" s="418"/>
    </row>
    <row r="18" spans="1:28" s="427" customFormat="1" ht="14.25" customHeight="1">
      <c r="A18" s="412" t="s">
        <v>66</v>
      </c>
      <c r="B18" s="412"/>
      <c r="C18" s="412"/>
      <c r="D18" s="412"/>
      <c r="E18" s="412"/>
      <c r="F18" s="412"/>
      <c r="G18" s="412"/>
      <c r="H18" s="413"/>
      <c r="I18" s="413"/>
      <c r="J18" s="412"/>
      <c r="K18" s="412"/>
      <c r="L18" s="413" t="s">
        <v>67</v>
      </c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8"/>
      <c r="Z18" s="418"/>
      <c r="AA18" s="418"/>
      <c r="AB18" s="418"/>
    </row>
    <row r="29" ht="7.5" customHeight="1"/>
  </sheetData>
  <sheetProtection/>
  <mergeCells count="12">
    <mergeCell ref="H7:I7"/>
    <mergeCell ref="A7:A9"/>
    <mergeCell ref="J16:L16"/>
    <mergeCell ref="A17:C17"/>
    <mergeCell ref="K17:L17"/>
    <mergeCell ref="A3:L3"/>
    <mergeCell ref="A4:L4"/>
    <mergeCell ref="A5:L5"/>
    <mergeCell ref="B7:C7"/>
    <mergeCell ref="D7:E7"/>
    <mergeCell ref="F7:G7"/>
    <mergeCell ref="J7:L7"/>
  </mergeCells>
  <printOptions horizontalCentered="1"/>
  <pageMargins left="0.511811023622047" right="0.511811023622047" top="0.86" bottom="0.511811023622047" header="0" footer="0.2362204724409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Al Maktoum International by Type and Month</dc:title>
  <dc:subject/>
  <dc:creator>Afaf Kamal Mahmood</dc:creator>
  <cp:keywords/>
  <dc:description/>
  <cp:lastModifiedBy>Afaf Kamal Mahmood</cp:lastModifiedBy>
  <cp:lastPrinted>2016-05-17T06:02:55Z</cp:lastPrinted>
  <dcterms:created xsi:type="dcterms:W3CDTF">2015-04-13T05:54:51Z</dcterms:created>
  <dcterms:modified xsi:type="dcterms:W3CDTF">2016-05-17T06:28:33Z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2014-01-01T00:00:00Z</vt:lpwstr>
  </property>
  <property fmtid="{D5CDD505-2E9C-101B-9397-08002B2CF9AE}" pid="4" name="Topic_Id">
    <vt:lpwstr>31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حركة المسافرين في مطار آل مكتوم الدولي حسب النوع والشهر</vt:lpwstr>
  </property>
  <property fmtid="{D5CDD505-2E9C-101B-9397-08002B2CF9AE}" pid="10" name="Project_Id">
    <vt:lpwstr/>
  </property>
  <property fmtid="{D5CDD505-2E9C-101B-9397-08002B2CF9AE}" pid="11" name="Chapter">
    <vt:lpwstr/>
  </property>
  <property fmtid="{D5CDD505-2E9C-101B-9397-08002B2CF9AE}" pid="12" name="Publishing Year">
    <vt:lpwstr>2014</vt:lpwstr>
  </property>
  <property fmtid="{D5CDD505-2E9C-101B-9397-08002B2CF9AE}" pid="13" name="Title Ar">
    <vt:lpwstr>الباب 11 - النقل والاتصالات</vt:lpwstr>
  </property>
  <property fmtid="{D5CDD505-2E9C-101B-9397-08002B2CF9AE}" pid="14" name="Thumbnail Image">
    <vt:lpwstr/>
  </property>
  <property fmtid="{D5CDD505-2E9C-101B-9397-08002B2CF9AE}" pid="15" name="Quarter">
    <vt:lpwstr/>
  </property>
  <property fmtid="{D5CDD505-2E9C-101B-9397-08002B2CF9AE}" pid="16" name="Sub Category">
    <vt:lpwstr>5</vt:lpwstr>
  </property>
  <property fmtid="{D5CDD505-2E9C-101B-9397-08002B2CF9AE}" pid="17" name="Topic">
    <vt:lpwstr>31;#Transport</vt:lpwstr>
  </property>
  <property fmtid="{D5CDD505-2E9C-101B-9397-08002B2CF9AE}" pid="18" name="Language">
    <vt:lpwstr>Both</vt:lpwstr>
  </property>
  <property fmtid="{D5CDD505-2E9C-101B-9397-08002B2CF9AE}" pid="19" name="Publishing Date">
    <vt:lpwstr>2014-01-01T00:00:00Z</vt:lpwstr>
  </property>
</Properties>
</file>